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F:\1. Kerja\Kerja\2. PT. PTP\QHSE\2022\2. Format Baru\5. Mei\"/>
    </mc:Choice>
  </mc:AlternateContent>
  <xr:revisionPtr revIDLastSave="0" documentId="13_ncr:1_{1D855592-6FB3-48BF-A359-E657AA589277}" xr6:coauthVersionLast="47" xr6:coauthVersionMax="47" xr10:uidLastSave="{00000000-0000-0000-0000-000000000000}"/>
  <bookViews>
    <workbookView xWindow="-120" yWindow="-120" windowWidth="20730" windowHeight="11160" xr2:uid="{00000000-000D-0000-FFFF-FFFF00000000}"/>
  </bookViews>
  <sheets>
    <sheet name="Rekapitulasi" sheetId="11" r:id="rId1"/>
    <sheet name="Notifikasi 1" sheetId="12" r:id="rId2"/>
    <sheet name="Jam Kerja" sheetId="10" r:id="rId3"/>
    <sheet name="Laporan Kecelakaan" sheetId="1" r:id="rId4"/>
    <sheet name="Laporan Inspeksi K3" sheetId="5" r:id="rId5"/>
    <sheet name="Laporan Safety Briefing" sheetId="6" r:id="rId6"/>
    <sheet name="Laporan Induksi K3" sheetId="7" r:id="rId7"/>
  </sheets>
  <definedNames>
    <definedName name="_xlnm.Print_Area" localSheetId="1">'Notifikasi 1'!$B$1:$I$63</definedName>
    <definedName name="_xlnm.Print_Area" localSheetId="0">Rekapitulasi!$B$1:$J$35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3" i="11" l="1"/>
  <c r="G13" i="11"/>
  <c r="K13" i="10"/>
  <c r="J13" i="10"/>
  <c r="I13" i="10"/>
  <c r="F13" i="11" s="1"/>
  <c r="E13" i="10"/>
  <c r="L13" i="10" l="1"/>
  <c r="J12" i="10"/>
  <c r="I12" i="10"/>
  <c r="E12" i="10"/>
  <c r="K12" i="10" s="1"/>
  <c r="I11" i="10"/>
  <c r="J11" i="10"/>
  <c r="I10" i="10"/>
  <c r="E11" i="10"/>
  <c r="K11" i="10" s="1"/>
  <c r="L11" i="10" s="1"/>
  <c r="J10" i="10"/>
  <c r="E10" i="10"/>
  <c r="K10" i="10" s="1"/>
  <c r="L12" i="10" l="1"/>
  <c r="L10" i="10"/>
  <c r="E9" i="10"/>
  <c r="H22" i="11" l="1"/>
  <c r="G22" i="11"/>
  <c r="F22" i="11"/>
  <c r="F15" i="11"/>
  <c r="H15" i="11"/>
  <c r="I22" i="11" l="1"/>
  <c r="F21" i="10"/>
  <c r="H17" i="11"/>
  <c r="H18" i="11"/>
  <c r="H19" i="11"/>
  <c r="H21" i="11"/>
  <c r="G15" i="11"/>
  <c r="G16" i="11"/>
  <c r="G17" i="11"/>
  <c r="G18" i="11"/>
  <c r="G19" i="11"/>
  <c r="G21" i="11"/>
  <c r="F16" i="11"/>
  <c r="F17" i="11"/>
  <c r="F18" i="11"/>
  <c r="F19" i="11"/>
  <c r="F20" i="11"/>
  <c r="F21" i="11"/>
  <c r="I21" i="11" l="1"/>
  <c r="I15" i="11"/>
  <c r="I16" i="11" l="1"/>
  <c r="I17" i="11"/>
  <c r="I18" i="11"/>
  <c r="I19" i="11"/>
  <c r="I20" i="11"/>
  <c r="F59" i="1"/>
  <c r="F58" i="1"/>
  <c r="F57" i="1"/>
  <c r="F56" i="1"/>
  <c r="H21" i="10"/>
  <c r="G21" i="10"/>
  <c r="K9" i="10"/>
  <c r="J9" i="10"/>
  <c r="I9" i="10"/>
  <c r="E21" i="10"/>
  <c r="D21" i="10"/>
  <c r="C21" i="10"/>
  <c r="I13" i="11" l="1"/>
  <c r="K21" i="10"/>
  <c r="I21" i="10"/>
  <c r="J21" i="10"/>
  <c r="L9" i="10"/>
  <c r="F25" i="11" l="1"/>
  <c r="F24" i="11"/>
  <c r="L21" i="10"/>
</calcChain>
</file>

<file path=xl/sharedStrings.xml><?xml version="1.0" encoding="utf-8"?>
<sst xmlns="http://schemas.openxmlformats.org/spreadsheetml/2006/main" count="536" uniqueCount="240">
  <si>
    <t>LAPORAN BULANAN</t>
  </si>
  <si>
    <t>KECELAKAAN KERJA &amp; INVESTIGASI KECELAKAAN KERJA</t>
  </si>
  <si>
    <t>NO</t>
  </si>
  <si>
    <t xml:space="preserve">WAKTU KEJADIAN 
(HARI / TTG-BLN-THN / JAM) </t>
  </si>
  <si>
    <t>TEMPAT KEJADIAN</t>
  </si>
  <si>
    <t xml:space="preserve">JENIS KEJADIAN </t>
  </si>
  <si>
    <t xml:space="preserve">KRONOLOGIS KEJADIAN </t>
  </si>
  <si>
    <t>AKIBAT
FASILITAS / ORANG / ASET / BARANG / OPERASIONAL</t>
  </si>
  <si>
    <t>KERUGIAN BIAYA
(Rp)</t>
  </si>
  <si>
    <t xml:space="preserve">PENYEBAB KEJADIAN (HASIL INVESTIGASI) </t>
  </si>
  <si>
    <t xml:space="preserve">REKOMENDASI PERBAIKAN </t>
  </si>
  <si>
    <t>PIC</t>
  </si>
  <si>
    <t xml:space="preserve">DUE DATE </t>
  </si>
  <si>
    <t xml:space="preserve">STATUS </t>
  </si>
  <si>
    <t>MONITORING</t>
  </si>
  <si>
    <t xml:space="preserve">No. </t>
  </si>
  <si>
    <t>Tanggal</t>
  </si>
  <si>
    <t>Deskripsi</t>
  </si>
  <si>
    <t>Dokumentasi</t>
  </si>
  <si>
    <t>Safety Inspector</t>
  </si>
  <si>
    <t>Entitas</t>
  </si>
  <si>
    <t>Area</t>
  </si>
  <si>
    <t>Detail Lokasi</t>
  </si>
  <si>
    <t>Rekomendasi Tindak Lanjut</t>
  </si>
  <si>
    <t>Penanggung Jawab Kegiatan</t>
  </si>
  <si>
    <t xml:space="preserve">Status </t>
  </si>
  <si>
    <t>Jenis kegiatan</t>
  </si>
  <si>
    <t>INSPEKSI K3</t>
  </si>
  <si>
    <t>Dokumentasi Setelah Perbaikan</t>
  </si>
  <si>
    <t>Penanggung Jawab Area</t>
  </si>
  <si>
    <t>No.</t>
  </si>
  <si>
    <t>Waktu Pelaksanaan</t>
  </si>
  <si>
    <t>Agenda/Tema</t>
  </si>
  <si>
    <t>Jumlah Peserta</t>
  </si>
  <si>
    <t>Peserta</t>
  </si>
  <si>
    <t>Pembicara Briefing</t>
  </si>
  <si>
    <t xml:space="preserve">LAPORAN BULANAN </t>
  </si>
  <si>
    <t>SAFETY BRIEFING</t>
  </si>
  <si>
    <t>Jenis Induksi</t>
  </si>
  <si>
    <t>Asal Entitas</t>
  </si>
  <si>
    <t>Keperluan</t>
  </si>
  <si>
    <t>Pemberi Induksi</t>
  </si>
  <si>
    <t>INDUKSI K3</t>
  </si>
  <si>
    <t>KERUGIAN</t>
  </si>
  <si>
    <t>JENIS KERUGIAN</t>
  </si>
  <si>
    <t>:</t>
  </si>
  <si>
    <t>Kerusakan Lingkungan</t>
  </si>
  <si>
    <t>Pencurian</t>
  </si>
  <si>
    <t>Property Damage</t>
  </si>
  <si>
    <r>
      <t xml:space="preserve">Dilaporkan oleh / </t>
    </r>
    <r>
      <rPr>
        <b/>
        <i/>
        <sz val="10"/>
        <rFont val="Calibri"/>
        <family val="2"/>
        <scheme val="minor"/>
      </rPr>
      <t>Reported by</t>
    </r>
  </si>
  <si>
    <r>
      <t xml:space="preserve">Tanda Tangan / </t>
    </r>
    <r>
      <rPr>
        <b/>
        <i/>
        <sz val="10"/>
        <rFont val="Calibri"/>
        <family val="2"/>
        <scheme val="minor"/>
      </rPr>
      <t>Signature</t>
    </r>
  </si>
  <si>
    <r>
      <t xml:space="preserve">Waktu &amp; Tanggal Pelaporan / </t>
    </r>
    <r>
      <rPr>
        <b/>
        <i/>
        <sz val="10"/>
        <rFont val="Calibri"/>
        <family val="2"/>
        <scheme val="minor"/>
      </rPr>
      <t>Time &amp; Date Reported</t>
    </r>
  </si>
  <si>
    <r>
      <t xml:space="preserve">Divisi / </t>
    </r>
    <r>
      <rPr>
        <b/>
        <i/>
        <sz val="10"/>
        <rFont val="Calibri"/>
        <family val="2"/>
        <scheme val="minor"/>
      </rPr>
      <t>Division</t>
    </r>
  </si>
  <si>
    <t>Definisi merujuk pada ERM :</t>
  </si>
  <si>
    <t>VENDOR/ KONTRAKTOR</t>
  </si>
  <si>
    <t>PEGAWAI ORGANIK</t>
  </si>
  <si>
    <t>TENAGA NON ORGANIK</t>
  </si>
  <si>
    <t>NO.</t>
  </si>
  <si>
    <t>BULAN</t>
  </si>
  <si>
    <t>JANUARI</t>
  </si>
  <si>
    <t>FEBRUARI</t>
  </si>
  <si>
    <t>MARET</t>
  </si>
  <si>
    <t>APRIL</t>
  </si>
  <si>
    <t>MEI</t>
  </si>
  <si>
    <t>JUNI</t>
  </si>
  <si>
    <t>JULI</t>
  </si>
  <si>
    <t>AGUSTUS</t>
  </si>
  <si>
    <t>SEPTEMBER</t>
  </si>
  <si>
    <t>OKTOBER</t>
  </si>
  <si>
    <t>NOVEMBER</t>
  </si>
  <si>
    <t>DESEMBER</t>
  </si>
  <si>
    <t>TOTAL</t>
  </si>
  <si>
    <t>KETERANGAN</t>
  </si>
  <si>
    <t>PERHITUNGAN JAM KERJA</t>
  </si>
  <si>
    <t>JUMLAH TENAGA KERJA (ORANG)</t>
  </si>
  <si>
    <t>JAM KERJA (JAM/BULAN)</t>
  </si>
  <si>
    <t>JUMLAH KEHILANGAN HARI KERJA (HARI)</t>
  </si>
  <si>
    <t>NAMA CABANG/ ANAK PERUSAHAAN</t>
  </si>
  <si>
    <t>REKAPITULASI LAPORAN KINERJA HSSE</t>
  </si>
  <si>
    <t>CATATAN BULAN INI</t>
  </si>
  <si>
    <t>Total Jam Kerja</t>
  </si>
  <si>
    <t>Jumlah Kasus</t>
  </si>
  <si>
    <t>TOTAL JAM KERJA</t>
  </si>
  <si>
    <t xml:space="preserve">First Aid Injury </t>
  </si>
  <si>
    <t xml:space="preserve">adalah Kecelakaan yang tidak membutuhkan perawatan RS, hanya perawatan P3K </t>
  </si>
  <si>
    <t xml:space="preserve">Minor Injury/ Medical Treatment Case </t>
  </si>
  <si>
    <t xml:space="preserve">adalah Kecelakaanyang membutuhkan tindakan medis (rawat jalan) dan korban dapat kembali bekerja di hari yang sama </t>
  </si>
  <si>
    <t xml:space="preserve">Moderate Injury </t>
  </si>
  <si>
    <t xml:space="preserve">adalah Kecelakaan yang membutuhkan tindakan medis (rawat inap) dan tidak dapat kembali bekerja di hari yang sama </t>
  </si>
  <si>
    <t>adalah kecelakaan yang menyebabkan cedera serius (dirawat di rumahsakit lebih dari 3 hari atau 72 jam dengan alasan apapun, amputasi bagian tubuh, hilangnya fungsi tubuh termasuk panca indera lebih dari 3 hari atau 72 jam serta patah tulang yang membutuhkan operasi</t>
  </si>
  <si>
    <t>adalah kecelakaan yang mengakibatkan fatal tunggal atau lebih dari satu</t>
  </si>
  <si>
    <t xml:space="preserve">Major Injury </t>
  </si>
  <si>
    <t xml:space="preserve">Fatality </t>
  </si>
  <si>
    <t>Moderate Injury</t>
  </si>
  <si>
    <t>PERIODE BULAN/ TAHUN</t>
  </si>
  <si>
    <t>First Aid Injury</t>
  </si>
  <si>
    <t>Medical Treatment Case/Minor Injury</t>
  </si>
  <si>
    <t>Major Injury</t>
  </si>
  <si>
    <t>Fatal (Kematian 1 orang atau lebih)</t>
  </si>
  <si>
    <t>Tenaga Non Organik</t>
  </si>
  <si>
    <t>Pegawai Organik</t>
  </si>
  <si>
    <t>CATATAN KUMULATIF KESELURUHAN</t>
  </si>
  <si>
    <t>STATUS PEGAWAI</t>
  </si>
  <si>
    <t>FREQUENCY RATE (FR)</t>
  </si>
  <si>
    <t>SEVERITY RATE (SR)</t>
  </si>
  <si>
    <t>Vendor/Kontraktor/Pihak Ketiga</t>
  </si>
  <si>
    <t>PT PRIMA TERMINAL PETIKEMAS</t>
  </si>
  <si>
    <t>KARINA CITA LESTARI</t>
  </si>
  <si>
    <t>-</t>
  </si>
  <si>
    <t>Karina Cita Lestari</t>
  </si>
  <si>
    <t>PT Prima Terminal Petikemas</t>
  </si>
  <si>
    <t>Close</t>
  </si>
  <si>
    <t>Rutin</t>
  </si>
  <si>
    <t>Penerapan SOP dan Penggunaan APD tetap dilaksanakan</t>
  </si>
  <si>
    <t>Prosedur telah dijalankan sebagaimana mestinya. Sehingga tidak direkomendasikan tindakan perbaikan.</t>
  </si>
  <si>
    <t>Inspeksi Kepatuhan Penggunaan Alat Pelindung Diri</t>
  </si>
  <si>
    <t>Inspeksi Kebersihan Faspel PTP</t>
  </si>
  <si>
    <t>PTP</t>
  </si>
  <si>
    <t>Penggunaan APD dengan baik dan benar</t>
  </si>
  <si>
    <t>Dermaga</t>
  </si>
  <si>
    <t>Penggunaan APD yang sesuai ketika bekerja di area ketinggian  tetap dilaksanakan</t>
  </si>
  <si>
    <t>Lapangan Penumpukan</t>
  </si>
  <si>
    <t>Area Penumpukan Petikemas Barang Berbahaya</t>
  </si>
  <si>
    <t>Ahli DG</t>
  </si>
  <si>
    <t>Inspeksi Kesesuaian Penempatan Petikemas Barang Berbahaya (Dangerous Goods)</t>
  </si>
  <si>
    <t>Inspeksi Kepatuhan Penggunaan Alat Pelindung Diri serta Prosedur Kerja</t>
  </si>
  <si>
    <t>Shift I</t>
  </si>
  <si>
    <t>Shift II</t>
  </si>
  <si>
    <t>Shift III</t>
  </si>
  <si>
    <t>Induksi Lengkap</t>
  </si>
  <si>
    <t>Tamu</t>
  </si>
  <si>
    <t>16 orang</t>
  </si>
  <si>
    <t>Workshop Lantai 1</t>
  </si>
  <si>
    <t>Workshop Lantai 2</t>
  </si>
  <si>
    <t xml:space="preserve"> MEI 2022</t>
  </si>
  <si>
    <t xml:space="preserve">            </t>
  </si>
  <si>
    <t>03 Juni 2022</t>
  </si>
  <si>
    <t>Penempatan Petikemas Barang Berbahaya telah sesuai</t>
  </si>
  <si>
    <t>Workshop PTP</t>
  </si>
  <si>
    <t>Kebersihan dan kerapian ruang kerja terpantau baik</t>
  </si>
  <si>
    <t>Workshop</t>
  </si>
  <si>
    <t>Kebersihan dan kerapian ruang kerja terpantau baik. Rekomendasi yang diberikan adalah tetap melaksanakan kegiatan pembersihan secara rutin dan detail.</t>
  </si>
  <si>
    <t>Kademeter 650-700</t>
  </si>
  <si>
    <t>Disarankan kepada teman yang mengikuti kegiatan maintenance rel STS untuk memperhatikan kondisi sekeliling sehingga bekerja tetap selamat dan aman</t>
  </si>
  <si>
    <t>Container Yard</t>
  </si>
  <si>
    <t>Inspeksi Penempatan Kabel Listrik</t>
  </si>
  <si>
    <t>Gedung Workshop PTP</t>
  </si>
  <si>
    <t>Kabel listrik telah tersusun rapi sehingga potensi bahaya yang ditimbulkan bersifat minim</t>
  </si>
  <si>
    <t>Menjaga lingkungan kerja dan memelihara peralatan kerja agar tetap tersusun rapi</t>
  </si>
  <si>
    <t>Inspeksi Kelangkapan Kotak P3K dan Kotak Obat PTP</t>
  </si>
  <si>
    <t>Menjaga stok obat agar tetap tersedia</t>
  </si>
  <si>
    <t>Pemisahan P3K dengan obat-obatan telah dilaksanakan dengan baik. Diharapkan kedepanya tetap rapi dan stok obat-obatan selalu ada.</t>
  </si>
  <si>
    <t>Gudang</t>
  </si>
  <si>
    <t>Gudang Sparepart PTP</t>
  </si>
  <si>
    <t>Peningkatan Kebersihan dan kerapihan di area Gudang Sparepart PTP</t>
  </si>
  <si>
    <t>Inspeksi Hydrant dan APAR</t>
  </si>
  <si>
    <t>Project</t>
  </si>
  <si>
    <t>Tim KSU dan Tim Ahli DG</t>
  </si>
  <si>
    <t>Di sekitar Area Penumpukan Petikemas Barang Berbahaya</t>
  </si>
  <si>
    <t>telah dilaksanakan Drill pada November 2021, alat dapat digunakan dengan baik.</t>
  </si>
  <si>
    <t>Ahli DG dan Ahli K3 Umum</t>
  </si>
  <si>
    <t>Area sekitar workshop dan ruang istirahat operator</t>
  </si>
  <si>
    <t>Tim Ahli K3 Umum</t>
  </si>
  <si>
    <t>4 Orang</t>
  </si>
  <si>
    <t>Kantor Kesyahbandaran Utama Belawan</t>
  </si>
  <si>
    <t>PT. Trans Continent</t>
  </si>
  <si>
    <t>10:30 WIB</t>
  </si>
  <si>
    <t>Survey Lokasi Penempatan Barang Berbahaya Faspel PTP</t>
  </si>
  <si>
    <t>Survey Lokasi Penempatan Barang Berbahaya Faspel PTP untuk kegiatan pengurusan Izin Penumpukan Barang Berbahaya sesuai PM Perhubungan Laut Nomor 16 tahun 2021</t>
  </si>
  <si>
    <t>M. Farhan Aris Al-Fauzi</t>
  </si>
  <si>
    <t>11:00 WIB</t>
  </si>
  <si>
    <t>Nomor Formulir</t>
  </si>
  <si>
    <t>Form Number</t>
  </si>
  <si>
    <t xml:space="preserve">FORMULIR PELAPORAN AWAL / NOTIFIKASI </t>
  </si>
  <si>
    <t xml:space="preserve">Pelaporan Awal ini harus di isi oleh supervisor dimana telah terjadi insiden di area kerjanya dan salinan dikirim kepada Divisi HSSE &amp; Atasan / Manajer bersangkutan. </t>
  </si>
  <si>
    <t xml:space="preserve">Pengiriman harus dilakukan sebelum akhir shift kejadian. </t>
  </si>
  <si>
    <t xml:space="preserve">This initial Incident Report Form must be completed by the supervisor of the work area where the incident occrred and a copy must be sent to the HSSE Division as well as to his immediate Superior / Manager. </t>
  </si>
  <si>
    <t xml:space="preserve">Must be submitted before the end of the shift on which the incident occurred. </t>
  </si>
  <si>
    <r>
      <t xml:space="preserve">Tanggal Insiden / </t>
    </r>
    <r>
      <rPr>
        <i/>
        <sz val="10"/>
        <rFont val="Calibri"/>
        <family val="2"/>
        <scheme val="minor"/>
      </rPr>
      <t>Date of Incident</t>
    </r>
  </si>
  <si>
    <r>
      <t xml:space="preserve">Waktu Insident / </t>
    </r>
    <r>
      <rPr>
        <i/>
        <sz val="10"/>
        <rFont val="Calibri"/>
        <family val="2"/>
        <scheme val="minor"/>
      </rPr>
      <t>Time of Incident</t>
    </r>
  </si>
  <si>
    <r>
      <t>Tempat Kejadian /</t>
    </r>
    <r>
      <rPr>
        <i/>
        <sz val="10"/>
        <rFont val="Calibri"/>
        <family val="2"/>
        <scheme val="minor"/>
      </rPr>
      <t>Location of Incident</t>
    </r>
  </si>
  <si>
    <r>
      <t xml:space="preserve">Nama Orang yang terlibat / </t>
    </r>
    <r>
      <rPr>
        <i/>
        <sz val="10"/>
        <rFont val="Calibri"/>
        <family val="2"/>
        <scheme val="minor"/>
      </rPr>
      <t>Name of involve person</t>
    </r>
  </si>
  <si>
    <r>
      <t xml:space="preserve">NIP pegawai / </t>
    </r>
    <r>
      <rPr>
        <i/>
        <sz val="10"/>
        <rFont val="Calibri"/>
        <family val="2"/>
        <scheme val="minor"/>
      </rPr>
      <t>Employee SN</t>
    </r>
  </si>
  <si>
    <r>
      <t xml:space="preserve">Jabatan / </t>
    </r>
    <r>
      <rPr>
        <i/>
        <sz val="10"/>
        <rFont val="Calibri"/>
        <family val="2"/>
        <scheme val="minor"/>
      </rPr>
      <t>Job Title</t>
    </r>
  </si>
  <si>
    <r>
      <t>Atasan langsung / Immediate</t>
    </r>
    <r>
      <rPr>
        <i/>
        <sz val="10"/>
        <rFont val="Calibri"/>
        <family val="2"/>
        <scheme val="minor"/>
      </rPr>
      <t xml:space="preserve"> Supervisor</t>
    </r>
  </si>
  <si>
    <r>
      <t xml:space="preserve">Divisi / </t>
    </r>
    <r>
      <rPr>
        <i/>
        <sz val="10"/>
        <rFont val="Calibri"/>
        <family val="2"/>
        <scheme val="minor"/>
      </rPr>
      <t>Division</t>
    </r>
  </si>
  <si>
    <t>Perusahaan / Company</t>
  </si>
  <si>
    <r>
      <t xml:space="preserve">Jenis Aset Perusahaan / </t>
    </r>
    <r>
      <rPr>
        <i/>
        <sz val="10"/>
        <rFont val="Calibri"/>
        <family val="2"/>
        <scheme val="minor"/>
      </rPr>
      <t>Type of Property</t>
    </r>
  </si>
  <si>
    <r>
      <t xml:space="preserve">Nama Saksi / </t>
    </r>
    <r>
      <rPr>
        <i/>
        <sz val="10"/>
        <rFont val="Calibri"/>
        <family val="2"/>
        <scheme val="minor"/>
      </rPr>
      <t>Name of Witness</t>
    </r>
  </si>
  <si>
    <r>
      <t xml:space="preserve">NIP Saksi / </t>
    </r>
    <r>
      <rPr>
        <i/>
        <sz val="10"/>
        <rFont val="Calibri"/>
        <family val="2"/>
        <scheme val="minor"/>
      </rPr>
      <t>Witness SN</t>
    </r>
  </si>
  <si>
    <t>Klasifikasi Insiden / Classification of Incident</t>
  </si>
  <si>
    <t>Kematian</t>
  </si>
  <si>
    <t>Cedera (LTI)</t>
  </si>
  <si>
    <t>Kerugian Prematur</t>
  </si>
  <si>
    <t>Fatal</t>
  </si>
  <si>
    <t>Injury (LTI)</t>
  </si>
  <si>
    <t>Premature Loss</t>
  </si>
  <si>
    <t>Environmental Damage</t>
  </si>
  <si>
    <t>Cedera Ringan</t>
  </si>
  <si>
    <t>Kerusakan Harta Benda</t>
  </si>
  <si>
    <t>Insiden Yang Lain</t>
  </si>
  <si>
    <t>Minor Injury</t>
  </si>
  <si>
    <t>Theft</t>
  </si>
  <si>
    <t>Other Type Of Incident</t>
  </si>
  <si>
    <t xml:space="preserve"> Deskripsi Insiden / Description of Incident</t>
  </si>
  <si>
    <r>
      <t xml:space="preserve">Fakta Temuan / </t>
    </r>
    <r>
      <rPr>
        <b/>
        <i/>
        <sz val="10"/>
        <rFont val="Calibri"/>
        <family val="2"/>
        <scheme val="minor"/>
      </rPr>
      <t>Fact Finding*</t>
    </r>
  </si>
  <si>
    <r>
      <t xml:space="preserve">Foto / </t>
    </r>
    <r>
      <rPr>
        <b/>
        <i/>
        <sz val="10"/>
        <rFont val="Calibri"/>
        <family val="2"/>
        <scheme val="minor"/>
      </rPr>
      <t>Photograph</t>
    </r>
  </si>
  <si>
    <t xml:space="preserve"> </t>
  </si>
  <si>
    <t>Pengembangan</t>
  </si>
  <si>
    <t>*  Catatan:-  Gunakan lembar kosong dan lampirkan apabila spasi disini tidak mencukupi</t>
  </si>
  <si>
    <t>Note:-  Please use and attach an additional sheet of paper if this space is insufficient</t>
  </si>
  <si>
    <t>Divisi Operasi dan Tim Ahli K3 Umum</t>
  </si>
  <si>
    <t>Hirarki Pengendalian Resiko : Eliminasi, Substitusi, Rekayasa Engineering, Dokumen Kontrol, APD</t>
  </si>
  <si>
    <t>Kecelakaan Kerja dan Penyakit Akibat Kerja</t>
  </si>
  <si>
    <t>Divisi Teknik dan Tim Ahli K3 Umum</t>
  </si>
  <si>
    <t>Peralatan Perlengkapan Kerja dan Bahaya di Lingkungan Kerja</t>
  </si>
  <si>
    <t>24 orang</t>
  </si>
  <si>
    <t>12 orang</t>
  </si>
  <si>
    <t>25 orang</t>
  </si>
  <si>
    <t>HSSE.FRM.004.05.001</t>
  </si>
  <si>
    <t>Area Greenzone Faspel PTP</t>
  </si>
  <si>
    <t>Staf Sistem Manajemen</t>
  </si>
  <si>
    <t>Bangunan Workshop dan area Greenzone</t>
  </si>
  <si>
    <t>14:38 WIB</t>
  </si>
  <si>
    <t>Air laut memasuki area Greenzone Faspel PTP</t>
  </si>
  <si>
    <t>Selasa, 17 Mei 2022</t>
  </si>
  <si>
    <t>Pukul 14:35, Staf Sistem Manajemen sedang berdiskusi dengan Planner di Remote Operating System (ROS). Pada saat melihat pantauan CCTV di area Greenzone, diketahui bahwa ombak tinggi dan air laut telah memasuki area faspel PTP sebagaimana ditunjukan pada gambar di bawah ini. Berdasarkan hal itu, staf Sistem Manajemen menyampaikan laporan kepada Manajer Pengembangan atas kejadian tersebut dan diketahui bahwa tinggi ombak pada saat itu yakni 2,7 meter. Selanjutnya, untuk mencegah timbulnya dampak atas kejadian, Petugas keamanan diminta untuk memperkuat penjagaan dan lebih aware terhadap area sekitar.</t>
  </si>
  <si>
    <t>Pembekalan APD</t>
  </si>
  <si>
    <t>14 orang</t>
  </si>
  <si>
    <t>Safety Rule</t>
  </si>
  <si>
    <t>52 orang</t>
  </si>
  <si>
    <t>*terdapat pemindahan 1 orang pegawai PT Prima Terminal Petikemas an. Faris Hilman ke Regional II PT Pelabuhan Indonesia</t>
  </si>
  <si>
    <t>08:30 WIB</t>
  </si>
  <si>
    <t>Vendor/Kontraktor</t>
  </si>
  <si>
    <t>52 Orang</t>
  </si>
  <si>
    <t xml:space="preserve">PT Prima Multi Peralatan </t>
  </si>
  <si>
    <t>Pekerjaan Pemeliharaan Alat Bongkar Muat (ABM), Generator set dan isntalasi listrik</t>
  </si>
  <si>
    <t>STS 01</t>
  </si>
  <si>
    <t>Ahli K3 Umum</t>
  </si>
  <si>
    <t>HSSE.FRM.003.05.001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</si>
</sst>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F800]dddd\,\ mmmm\ dd\,\ yyyy"/>
  </numFmts>
  <fonts count="40">
    <font>
      <sz val="11"/>
      <color theme="1"/>
      <name val="Calibri"/>
      <family val="2"/>
      <scheme val="minor"/>
    </font>
    <font>
      <sz val="11"/>
      <color theme="1"/>
      <name val="Calibri"/>
      <family val="2"/>
      <charset val="1"/>
      <scheme val="minor"/>
    </font>
    <font>
      <sz val="8"/>
      <name val="Arial"/>
      <family val="2"/>
    </font>
    <font>
      <sz val="10"/>
      <name val="Arial"/>
      <family val="2"/>
    </font>
    <font>
      <sz val="12"/>
      <name val="Arial"/>
      <family val="2"/>
    </font>
    <font>
      <i/>
      <sz val="8"/>
      <name val="Arial"/>
      <family val="2"/>
    </font>
    <font>
      <b/>
      <sz val="14"/>
      <name val="Arial Narrow"/>
      <family val="2"/>
    </font>
    <font>
      <b/>
      <sz val="12"/>
      <name val="Arial Narrow"/>
      <family val="2"/>
    </font>
    <font>
      <b/>
      <sz val="12"/>
      <color theme="1"/>
      <name val="Arial Narrow"/>
      <family val="2"/>
    </font>
    <font>
      <sz val="12"/>
      <name val="Arial Narrow"/>
      <family val="2"/>
    </font>
    <font>
      <sz val="10"/>
      <name val="Arial Narrow"/>
      <family val="2"/>
    </font>
    <font>
      <b/>
      <sz val="9"/>
      <color theme="1"/>
      <name val="Pragmatica Book"/>
      <family val="2"/>
    </font>
    <font>
      <sz val="9"/>
      <color theme="1"/>
      <name val="Pragmatica Book"/>
      <family val="2"/>
    </font>
    <font>
      <b/>
      <sz val="14"/>
      <color theme="1"/>
      <name val="Calibri"/>
      <family val="2"/>
      <scheme val="minor"/>
    </font>
    <font>
      <i/>
      <sz val="8"/>
      <color theme="1"/>
      <name val="Arial"/>
      <family val="2"/>
    </font>
    <font>
      <b/>
      <sz val="14"/>
      <color indexed="9"/>
      <name val="Arial"/>
      <family val="2"/>
    </font>
    <font>
      <sz val="9"/>
      <name val="Arial"/>
      <family val="2"/>
    </font>
    <font>
      <sz val="10"/>
      <name val="Calibri"/>
      <family val="2"/>
      <scheme val="minor"/>
    </font>
    <font>
      <b/>
      <sz val="10"/>
      <name val="Calibri"/>
      <family val="2"/>
      <scheme val="minor"/>
    </font>
    <font>
      <i/>
      <sz val="10"/>
      <name val="Calibri"/>
      <family val="2"/>
      <scheme val="minor"/>
    </font>
    <font>
      <sz val="10"/>
      <color indexed="12"/>
      <name val="Calibri"/>
      <family val="2"/>
      <scheme val="minor"/>
    </font>
    <font>
      <b/>
      <i/>
      <sz val="10"/>
      <name val="Calibri"/>
      <family val="2"/>
      <scheme val="minor"/>
    </font>
    <font>
      <b/>
      <sz val="10"/>
      <color indexed="12"/>
      <name val="Calibri"/>
      <family val="2"/>
      <scheme val="minor"/>
    </font>
    <font>
      <sz val="11"/>
      <color theme="1"/>
      <name val="Arial"/>
      <family val="2"/>
    </font>
    <font>
      <b/>
      <sz val="12"/>
      <color theme="1"/>
      <name val="Arial"/>
      <family val="2"/>
    </font>
    <font>
      <sz val="12"/>
      <color theme="1"/>
      <name val="Arial"/>
      <family val="2"/>
    </font>
    <font>
      <b/>
      <sz val="11"/>
      <color theme="1"/>
      <name val="Calibri"/>
      <family val="2"/>
      <scheme val="minor"/>
    </font>
    <font>
      <b/>
      <sz val="18"/>
      <color theme="1"/>
      <name val="Calibri"/>
      <family val="2"/>
      <scheme val="minor"/>
    </font>
    <font>
      <b/>
      <sz val="10"/>
      <name val="Tahoma"/>
      <family val="2"/>
    </font>
    <font>
      <sz val="11"/>
      <color theme="1"/>
      <name val="Calibri"/>
      <family val="2"/>
      <scheme val="minor"/>
    </font>
    <font>
      <sz val="11"/>
      <color rgb="FF0070C0"/>
      <name val="Calibri"/>
      <family val="2"/>
      <scheme val="minor"/>
    </font>
    <font>
      <sz val="11"/>
      <color indexed="12"/>
      <name val="Calibri"/>
      <family val="2"/>
      <scheme val="minor"/>
    </font>
    <font>
      <sz val="11"/>
      <name val="Calibri"/>
      <family val="2"/>
      <scheme val="minor"/>
    </font>
    <font>
      <b/>
      <sz val="11"/>
      <color indexed="12"/>
      <name val="Calibri"/>
      <family val="2"/>
      <scheme val="minor"/>
    </font>
    <font>
      <sz val="8"/>
      <name val="Calibri"/>
      <family val="2"/>
      <scheme val="minor"/>
    </font>
    <font>
      <sz val="10"/>
      <color indexed="8"/>
      <name val="Calibri"/>
      <family val="2"/>
      <scheme val="minor"/>
    </font>
    <font>
      <sz val="10"/>
      <color theme="8"/>
      <name val="Calibri"/>
      <family val="2"/>
      <scheme val="minor"/>
    </font>
    <font>
      <sz val="10"/>
      <color theme="1"/>
      <name val="Calibri"/>
      <family val="2"/>
      <scheme val="minor"/>
    </font>
    <font>
      <sz val="10"/>
      <color theme="5"/>
      <name val="Calibri"/>
      <family val="2"/>
      <scheme val="minor"/>
    </font>
    <font>
      <sz val="9"/>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8" tint="0.59999389629810485"/>
        <bgColor indexed="21"/>
      </patternFill>
    </fill>
    <fill>
      <patternFill patternType="solid">
        <fgColor theme="8" tint="0.59999389629810485"/>
        <bgColor indexed="49"/>
      </patternFill>
    </fill>
    <fill>
      <patternFill patternType="solid">
        <fgColor theme="8" tint="0.79998168889431442"/>
        <bgColor indexed="49"/>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s>
  <borders count="130">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8"/>
      </left>
      <right/>
      <top/>
      <bottom/>
      <diagonal/>
    </border>
    <border>
      <left style="thin">
        <color indexed="64"/>
      </left>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right style="thin">
        <color indexed="8"/>
      </right>
      <top/>
      <bottom style="thin">
        <color indexed="8"/>
      </bottom>
      <diagonal/>
    </border>
    <border>
      <left style="hair">
        <color indexed="8"/>
      </left>
      <right/>
      <top style="hair">
        <color indexed="8"/>
      </top>
      <bottom/>
      <diagonal/>
    </border>
    <border>
      <left style="hair">
        <color indexed="8"/>
      </left>
      <right/>
      <top/>
      <bottom style="hair">
        <color indexed="8"/>
      </bottom>
      <diagonal/>
    </border>
    <border>
      <left/>
      <right style="hair">
        <color indexed="8"/>
      </right>
      <top style="hair">
        <color indexed="8"/>
      </top>
      <bottom/>
      <diagonal/>
    </border>
    <border>
      <left/>
      <right style="hair">
        <color indexed="8"/>
      </right>
      <top/>
      <bottom style="hair">
        <color indexed="8"/>
      </bottom>
      <diagonal/>
    </border>
    <border>
      <left/>
      <right style="thin">
        <color indexed="64"/>
      </right>
      <top/>
      <bottom style="medium">
        <color indexed="8"/>
      </bottom>
      <diagonal/>
    </border>
    <border>
      <left/>
      <right style="thin">
        <color indexed="64"/>
      </right>
      <top style="medium">
        <color indexed="8"/>
      </top>
      <bottom/>
      <diagonal/>
    </border>
    <border>
      <left style="hair">
        <color indexed="8"/>
      </left>
      <right style="hair">
        <color indexed="8"/>
      </right>
      <top style="hair">
        <color indexed="8"/>
      </top>
      <bottom style="medium">
        <color indexed="8"/>
      </bottom>
      <diagonal/>
    </border>
    <border>
      <left style="hair">
        <color indexed="8"/>
      </left>
      <right style="hair">
        <color indexed="8"/>
      </right>
      <top style="medium">
        <color indexed="8"/>
      </top>
      <bottom style="hair">
        <color indexed="8"/>
      </bottom>
      <diagonal/>
    </border>
    <border>
      <left style="thin">
        <color auto="1"/>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8"/>
      </top>
      <bottom/>
      <diagonal/>
    </border>
    <border>
      <left/>
      <right/>
      <top style="thin">
        <color indexed="8"/>
      </top>
      <bottom/>
      <diagonal/>
    </border>
    <border>
      <left style="thin">
        <color indexed="8"/>
      </left>
      <right/>
      <top style="thin">
        <color indexed="8"/>
      </top>
      <bottom/>
      <diagonal/>
    </border>
    <border>
      <left/>
      <right style="thin">
        <color indexed="64"/>
      </right>
      <top style="thin">
        <color indexed="8"/>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top style="thin">
        <color indexed="8"/>
      </top>
      <bottom style="thin">
        <color indexed="8"/>
      </bottom>
      <diagonal/>
    </border>
    <border>
      <left/>
      <right/>
      <top style="thin">
        <color indexed="8"/>
      </top>
      <bottom/>
      <diagonal/>
    </border>
    <border>
      <left/>
      <right style="thin">
        <color indexed="64"/>
      </right>
      <top style="thin">
        <color indexed="8"/>
      </top>
      <bottom/>
      <diagonal/>
    </border>
    <border>
      <left style="thin">
        <color indexed="64"/>
      </left>
      <right/>
      <top style="thin">
        <color indexed="8"/>
      </top>
      <bottom/>
      <diagonal/>
    </border>
    <border>
      <left style="thin">
        <color indexed="8"/>
      </left>
      <right/>
      <top style="thin">
        <color indexed="8"/>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top style="thin">
        <color indexed="8"/>
      </top>
      <bottom style="thin">
        <color indexed="8"/>
      </bottom>
      <diagonal/>
    </border>
    <border>
      <left/>
      <right/>
      <top style="thin">
        <color indexed="8"/>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style="thin">
        <color indexed="64"/>
      </left>
      <right/>
      <top style="thin">
        <color indexed="8"/>
      </top>
      <bottom/>
      <diagonal/>
    </border>
    <border>
      <left style="thin">
        <color indexed="8"/>
      </left>
      <right/>
      <top style="thin">
        <color indexed="8"/>
      </top>
      <bottom/>
      <diagonal/>
    </border>
    <border>
      <left style="thin">
        <color indexed="64"/>
      </left>
      <right/>
      <top style="thin">
        <color indexed="8"/>
      </top>
      <bottom style="thin">
        <color indexed="64"/>
      </bottom>
      <diagonal/>
    </border>
    <border>
      <left/>
      <right/>
      <top style="thin">
        <color indexed="8"/>
      </top>
      <bottom style="thin">
        <color indexed="64"/>
      </bottom>
      <diagonal/>
    </border>
    <border>
      <left style="thin">
        <color indexed="8"/>
      </left>
      <right/>
      <top style="thin">
        <color indexed="8"/>
      </top>
      <bottom style="thin">
        <color indexed="64"/>
      </bottom>
      <diagonal/>
    </border>
    <border>
      <left style="thin">
        <color indexed="64"/>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thin">
        <color indexed="8"/>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thin">
        <color indexed="64"/>
      </right>
      <top style="thin">
        <color indexed="8"/>
      </top>
      <bottom/>
      <diagonal/>
    </border>
    <border>
      <left style="thin">
        <color indexed="64"/>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64"/>
      </left>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8"/>
      </top>
      <bottom/>
      <diagonal/>
    </border>
    <border>
      <left/>
      <right/>
      <top style="thin">
        <color indexed="8"/>
      </top>
      <bottom/>
      <diagonal/>
    </border>
    <border>
      <left style="thin">
        <color indexed="8"/>
      </left>
      <right/>
      <top style="thin">
        <color indexed="8"/>
      </top>
      <bottom/>
      <diagonal/>
    </border>
    <border>
      <left/>
      <right style="medium">
        <color indexed="64"/>
      </right>
      <top style="thin">
        <color indexed="8"/>
      </top>
      <bottom/>
      <diagonal/>
    </border>
    <border>
      <left style="medium">
        <color indexed="64"/>
      </left>
      <right/>
      <top style="thin">
        <color auto="1"/>
      </top>
      <bottom style="thin">
        <color auto="1"/>
      </bottom>
      <diagonal/>
    </border>
    <border>
      <left/>
      <right/>
      <top style="thin">
        <color indexed="64"/>
      </top>
      <bottom style="thin">
        <color indexed="64"/>
      </bottom>
      <diagonal/>
    </border>
    <border>
      <left/>
      <right/>
      <top style="thin">
        <color indexed="8"/>
      </top>
      <bottom style="thin">
        <color indexed="8"/>
      </bottom>
      <diagonal/>
    </border>
    <border>
      <left/>
      <right/>
      <top style="thin">
        <color indexed="8"/>
      </top>
      <bottom/>
      <diagonal/>
    </border>
    <border>
      <left/>
      <right style="medium">
        <color indexed="64"/>
      </right>
      <top style="thin">
        <color indexed="8"/>
      </top>
      <bottom/>
      <diagonal/>
    </border>
    <border>
      <left style="medium">
        <color indexed="64"/>
      </left>
      <right/>
      <top style="thin">
        <color indexed="8"/>
      </top>
      <bottom/>
      <diagonal/>
    </border>
    <border>
      <left style="thin">
        <color indexed="8"/>
      </left>
      <right/>
      <top style="thin">
        <color indexed="8"/>
      </top>
      <bottom/>
      <diagonal/>
    </border>
    <border>
      <left style="medium">
        <color indexed="64"/>
      </left>
      <right/>
      <top style="thin">
        <color auto="1"/>
      </top>
      <bottom style="thin">
        <color auto="1"/>
      </bottom>
      <diagonal/>
    </border>
    <border>
      <left/>
      <right/>
      <top style="thin">
        <color indexed="64"/>
      </top>
      <bottom style="thin">
        <color indexed="64"/>
      </bottom>
      <diagonal/>
    </border>
    <border>
      <left/>
      <right/>
      <top style="thin">
        <color indexed="8"/>
      </top>
      <bottom style="thin">
        <color indexed="8"/>
      </bottom>
      <diagonal/>
    </border>
    <border>
      <left/>
      <right/>
      <top style="thin">
        <color indexed="8"/>
      </top>
      <bottom/>
      <diagonal/>
    </border>
    <border>
      <left/>
      <right style="medium">
        <color indexed="64"/>
      </right>
      <top style="thin">
        <color indexed="8"/>
      </top>
      <bottom/>
      <diagonal/>
    </border>
    <border>
      <left style="medium">
        <color indexed="64"/>
      </left>
      <right/>
      <top/>
      <bottom style="thin">
        <color indexed="8"/>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medium">
        <color indexed="64"/>
      </left>
      <right/>
      <top style="thin">
        <color indexed="8"/>
      </top>
      <bottom style="thin">
        <color indexed="64"/>
      </bottom>
      <diagonal/>
    </border>
    <border>
      <left style="thin">
        <color indexed="8"/>
      </left>
      <right/>
      <top style="thin">
        <color indexed="8"/>
      </top>
      <bottom style="thin">
        <color indexed="64"/>
      </bottom>
      <diagonal/>
    </border>
    <border>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diagonal/>
    </border>
    <border>
      <left/>
      <right style="thin">
        <color indexed="8"/>
      </right>
      <top style="thin">
        <color indexed="8"/>
      </top>
      <bottom/>
      <diagonal/>
    </border>
    <border>
      <left style="medium">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8"/>
      </right>
      <top style="thin">
        <color indexed="64"/>
      </top>
      <bottom/>
      <diagonal/>
    </border>
    <border>
      <left style="thin">
        <color indexed="8"/>
      </left>
      <right/>
      <top style="thin">
        <color indexed="8"/>
      </top>
      <bottom/>
      <diagonal/>
    </border>
    <border>
      <left style="medium">
        <color indexed="64"/>
      </left>
      <right style="thin">
        <color indexed="8"/>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right/>
      <top/>
      <bottom style="medium">
        <color indexed="64"/>
      </bottom>
      <diagonal/>
    </border>
    <border>
      <left style="thin">
        <color indexed="8"/>
      </left>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8"/>
      </top>
      <bottom/>
      <diagonal/>
    </border>
    <border>
      <left style="thin">
        <color indexed="64"/>
      </left>
      <right style="thin">
        <color indexed="64"/>
      </right>
      <top style="thin">
        <color indexed="8"/>
      </top>
      <bottom style="thin">
        <color indexed="64"/>
      </bottom>
      <diagonal/>
    </border>
    <border>
      <left/>
      <right/>
      <top style="thin">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s>
  <cellStyleXfs count="4">
    <xf numFmtId="0" fontId="0" fillId="0" borderId="0"/>
    <xf numFmtId="0" fontId="1" fillId="0" borderId="0"/>
    <xf numFmtId="0" fontId="3" fillId="0" borderId="0"/>
    <xf numFmtId="41" fontId="29" fillId="0" borderId="0" applyFont="0" applyFill="0" applyBorder="0" applyAlignment="0" applyProtection="0"/>
  </cellStyleXfs>
  <cellXfs count="399">
    <xf numFmtId="0" fontId="0" fillId="0" borderId="0" xfId="0"/>
    <xf numFmtId="0" fontId="1" fillId="0" borderId="0" xfId="1"/>
    <xf numFmtId="0" fontId="2" fillId="0" borderId="1" xfId="0" applyFont="1" applyBorder="1" applyAlignment="1">
      <alignment horizontal="center"/>
    </xf>
    <xf numFmtId="0" fontId="1" fillId="0" borderId="1" xfId="1" applyBorder="1"/>
    <xf numFmtId="0" fontId="4" fillId="0" borderId="0" xfId="2" applyFont="1" applyAlignment="1">
      <alignment horizontal="center"/>
    </xf>
    <xf numFmtId="0" fontId="4" fillId="0" borderId="0" xfId="2" applyFont="1"/>
    <xf numFmtId="0" fontId="4" fillId="0" borderId="0" xfId="2" applyFont="1" applyAlignment="1">
      <alignment wrapText="1"/>
    </xf>
    <xf numFmtId="0" fontId="5" fillId="0" borderId="0" xfId="0" applyFont="1" applyBorder="1" applyAlignment="1">
      <alignment horizontal="center"/>
    </xf>
    <xf numFmtId="0" fontId="1" fillId="0" borderId="0" xfId="1" applyBorder="1"/>
    <xf numFmtId="0" fontId="6" fillId="0" borderId="0" xfId="2" applyFont="1" applyAlignment="1">
      <alignment horizontal="center"/>
    </xf>
    <xf numFmtId="0" fontId="6" fillId="0" borderId="0" xfId="2" applyFont="1" applyAlignment="1">
      <alignment horizontal="center" wrapText="1"/>
    </xf>
    <xf numFmtId="0" fontId="5" fillId="0" borderId="3" xfId="2" applyFont="1" applyBorder="1" applyAlignment="1">
      <alignment horizontal="center" vertical="center"/>
    </xf>
    <xf numFmtId="0" fontId="1" fillId="0" borderId="3" xfId="1" applyBorder="1"/>
    <xf numFmtId="0" fontId="9" fillId="0" borderId="3" xfId="2" applyFont="1" applyBorder="1" applyAlignment="1">
      <alignment horizontal="left" vertical="top" wrapText="1"/>
    </xf>
    <xf numFmtId="0" fontId="4" fillId="0" borderId="3" xfId="2" applyFont="1" applyBorder="1" applyAlignment="1">
      <alignment vertical="top" wrapText="1"/>
    </xf>
    <xf numFmtId="0" fontId="9" fillId="0" borderId="3" xfId="1" applyFont="1" applyBorder="1" applyAlignment="1">
      <alignment horizontal="left" vertical="top" wrapText="1"/>
    </xf>
    <xf numFmtId="0" fontId="4" fillId="0" borderId="3" xfId="2" applyFont="1" applyBorder="1" applyAlignment="1">
      <alignment wrapText="1"/>
    </xf>
    <xf numFmtId="0" fontId="4" fillId="0" borderId="3" xfId="2" applyFont="1" applyBorder="1" applyAlignment="1">
      <alignment horizontal="left" vertical="top" wrapText="1"/>
    </xf>
    <xf numFmtId="0" fontId="4" fillId="0" borderId="3" xfId="2" applyFont="1" applyBorder="1"/>
    <xf numFmtId="0" fontId="1" fillId="0" borderId="3" xfId="1" applyBorder="1" applyAlignment="1">
      <alignment vertical="top"/>
    </xf>
    <xf numFmtId="0" fontId="10" fillId="0" borderId="3" xfId="1" applyFont="1" applyBorder="1" applyAlignment="1">
      <alignment horizontal="center" vertical="top"/>
    </xf>
    <xf numFmtId="0" fontId="6" fillId="0" borderId="0" xfId="2" applyFont="1" applyAlignment="1">
      <alignment horizontal="center"/>
    </xf>
    <xf numFmtId="0" fontId="12" fillId="0" borderId="0" xfId="0" applyFont="1" applyAlignment="1">
      <alignment horizontal="center"/>
    </xf>
    <xf numFmtId="0" fontId="12" fillId="0" borderId="0" xfId="0" applyFont="1"/>
    <xf numFmtId="0" fontId="11" fillId="2" borderId="3" xfId="0" applyFont="1" applyFill="1" applyBorder="1" applyAlignment="1">
      <alignment horizontal="center" vertical="center"/>
    </xf>
    <xf numFmtId="0" fontId="11" fillId="2" borderId="3" xfId="0" applyFont="1" applyFill="1" applyBorder="1" applyAlignment="1">
      <alignment horizontal="center" vertical="center" wrapText="1"/>
    </xf>
    <xf numFmtId="0" fontId="11" fillId="3" borderId="5" xfId="0" applyFont="1" applyFill="1" applyBorder="1" applyAlignment="1">
      <alignment horizontal="center" vertical="center"/>
    </xf>
    <xf numFmtId="0" fontId="11" fillId="3" borderId="0" xfId="0" applyFont="1" applyFill="1" applyAlignment="1">
      <alignment horizontal="center" vertical="center"/>
    </xf>
    <xf numFmtId="0" fontId="11" fillId="0" borderId="0" xfId="0" applyFont="1" applyFill="1" applyBorder="1" applyAlignment="1">
      <alignment horizontal="center" vertical="center"/>
    </xf>
    <xf numFmtId="0" fontId="12" fillId="0" borderId="0" xfId="0" applyFont="1" applyFill="1" applyAlignment="1">
      <alignment horizontal="center"/>
    </xf>
    <xf numFmtId="0" fontId="12" fillId="0" borderId="0" xfId="0" applyFont="1" applyFill="1"/>
    <xf numFmtId="0" fontId="14" fillId="0" borderId="3" xfId="0" applyFont="1" applyFill="1" applyBorder="1" applyAlignment="1">
      <alignment horizontal="center" vertical="center"/>
    </xf>
    <xf numFmtId="0" fontId="14" fillId="0" borderId="3" xfId="0" applyFont="1" applyFill="1" applyBorder="1" applyAlignment="1">
      <alignment horizontal="center" vertical="center" wrapText="1"/>
    </xf>
    <xf numFmtId="0" fontId="11" fillId="0" borderId="0" xfId="0" applyFont="1" applyFill="1" applyAlignment="1">
      <alignment horizontal="center" vertical="center"/>
    </xf>
    <xf numFmtId="0" fontId="7" fillId="2" borderId="3" xfId="2" applyFont="1" applyFill="1" applyBorder="1" applyAlignment="1">
      <alignment horizontal="center" vertical="center" wrapText="1"/>
    </xf>
    <xf numFmtId="0" fontId="0" fillId="0" borderId="28" xfId="0" applyBorder="1"/>
    <xf numFmtId="0" fontId="0" fillId="0" borderId="29" xfId="0" applyBorder="1"/>
    <xf numFmtId="0" fontId="0" fillId="0" borderId="30" xfId="0" applyBorder="1"/>
    <xf numFmtId="0" fontId="0" fillId="0" borderId="5" xfId="0" applyBorder="1"/>
    <xf numFmtId="0" fontId="0" fillId="0" borderId="0" xfId="0" applyBorder="1"/>
    <xf numFmtId="0" fontId="2" fillId="0" borderId="19" xfId="0" applyFont="1" applyBorder="1" applyAlignment="1">
      <alignment horizontal="center"/>
    </xf>
    <xf numFmtId="0" fontId="2" fillId="0" borderId="21" xfId="0" applyFont="1" applyBorder="1" applyAlignment="1">
      <alignment horizontal="center"/>
    </xf>
    <xf numFmtId="0" fontId="2" fillId="0" borderId="20" xfId="0" applyFont="1" applyBorder="1" applyAlignment="1">
      <alignment horizontal="center"/>
    </xf>
    <xf numFmtId="0" fontId="2" fillId="0" borderId="22" xfId="0" applyFont="1" applyBorder="1" applyAlignment="1">
      <alignment horizontal="center"/>
    </xf>
    <xf numFmtId="0" fontId="0" fillId="0" borderId="8" xfId="0" applyBorder="1"/>
    <xf numFmtId="0" fontId="0" fillId="0" borderId="0" xfId="0" applyAlignment="1">
      <alignment vertical="center"/>
    </xf>
    <xf numFmtId="0" fontId="0" fillId="0" borderId="0" xfId="0" applyAlignment="1">
      <alignment horizontal="center" vertical="top" wrapText="1"/>
    </xf>
    <xf numFmtId="0" fontId="0" fillId="0" borderId="0" xfId="0" applyAlignment="1">
      <alignment vertical="center" wrapText="1"/>
    </xf>
    <xf numFmtId="0" fontId="0" fillId="0" borderId="0" xfId="0" applyFont="1" applyAlignment="1">
      <alignment horizontal="center" vertical="top" wrapText="1"/>
    </xf>
    <xf numFmtId="0" fontId="17" fillId="0" borderId="32" xfId="0" applyFont="1" applyBorder="1"/>
    <xf numFmtId="0" fontId="0" fillId="0" borderId="0" xfId="0" applyFill="1" applyBorder="1"/>
    <xf numFmtId="0" fontId="17" fillId="0" borderId="5" xfId="0" applyFont="1" applyBorder="1" applyAlignment="1">
      <alignment horizontal="left" vertical="center" indent="2"/>
    </xf>
    <xf numFmtId="0" fontId="17" fillId="0" borderId="0" xfId="0" applyFont="1" applyBorder="1" applyAlignment="1">
      <alignment horizontal="left" vertical="center" indent="2"/>
    </xf>
    <xf numFmtId="0" fontId="17" fillId="0" borderId="0" xfId="0" applyFont="1" applyBorder="1" applyAlignment="1">
      <alignment horizontal="left" vertical="center" indent="1"/>
    </xf>
    <xf numFmtId="0" fontId="17" fillId="0" borderId="0" xfId="0" applyFont="1" applyBorder="1"/>
    <xf numFmtId="0" fontId="17" fillId="0" borderId="0" xfId="0" applyFont="1" applyFill="1" applyBorder="1"/>
    <xf numFmtId="0" fontId="17" fillId="0" borderId="10" xfId="0" applyFont="1" applyBorder="1" applyAlignment="1">
      <alignment vertical="center"/>
    </xf>
    <xf numFmtId="0" fontId="17" fillId="0" borderId="12" xfId="0" applyFont="1" applyBorder="1" applyAlignment="1">
      <alignment vertical="center"/>
    </xf>
    <xf numFmtId="0" fontId="17" fillId="0" borderId="12" xfId="0" applyFont="1" applyBorder="1"/>
    <xf numFmtId="0" fontId="17" fillId="0" borderId="13" xfId="0" applyFont="1" applyBorder="1"/>
    <xf numFmtId="0" fontId="17" fillId="0" borderId="5" xfId="0" applyFont="1" applyBorder="1"/>
    <xf numFmtId="0" fontId="0" fillId="0" borderId="0" xfId="0" applyBorder="1" applyAlignment="1">
      <alignment horizontal="center"/>
    </xf>
    <xf numFmtId="0" fontId="17" fillId="0" borderId="8" xfId="0" applyFont="1" applyBorder="1"/>
    <xf numFmtId="0" fontId="17" fillId="0" borderId="0" xfId="0" applyFont="1" applyBorder="1" applyAlignment="1">
      <alignment vertical="center"/>
    </xf>
    <xf numFmtId="0" fontId="16" fillId="0" borderId="0" xfId="0" applyFont="1" applyAlignment="1">
      <alignment horizontal="left" indent="1"/>
    </xf>
    <xf numFmtId="0" fontId="16" fillId="0" borderId="0" xfId="0" applyFont="1" applyBorder="1" applyAlignment="1"/>
    <xf numFmtId="0" fontId="16" fillId="0" borderId="0" xfId="0" applyFont="1" applyBorder="1" applyAlignment="1">
      <alignment horizontal="center"/>
    </xf>
    <xf numFmtId="0" fontId="10" fillId="0" borderId="0" xfId="1" applyFont="1" applyBorder="1" applyAlignment="1">
      <alignment horizontal="center" vertical="top"/>
    </xf>
    <xf numFmtId="0" fontId="9" fillId="0" borderId="0" xfId="2" applyFont="1" applyBorder="1" applyAlignment="1">
      <alignment horizontal="left" vertical="top" wrapText="1"/>
    </xf>
    <xf numFmtId="0" fontId="4" fillId="0" borderId="0" xfId="2" applyFont="1" applyBorder="1" applyAlignment="1">
      <alignment wrapText="1"/>
    </xf>
    <xf numFmtId="0" fontId="4" fillId="0" borderId="0" xfId="2" applyFont="1" applyBorder="1" applyAlignment="1">
      <alignment horizontal="left" vertical="top" wrapText="1"/>
    </xf>
    <xf numFmtId="0" fontId="4" fillId="0" borderId="0" xfId="2" applyFont="1" applyBorder="1"/>
    <xf numFmtId="0" fontId="9" fillId="0" borderId="0" xfId="1" applyFont="1" applyBorder="1" applyAlignment="1">
      <alignment horizontal="left" vertical="top" wrapText="1"/>
    </xf>
    <xf numFmtId="0" fontId="4" fillId="0" borderId="0" xfId="2" applyFont="1" applyBorder="1" applyAlignment="1">
      <alignment vertical="top" wrapText="1"/>
    </xf>
    <xf numFmtId="0" fontId="1" fillId="0" borderId="0" xfId="1" applyBorder="1" applyAlignment="1">
      <alignment vertical="top"/>
    </xf>
    <xf numFmtId="0" fontId="23" fillId="0" borderId="0" xfId="0" applyFont="1" applyAlignment="1">
      <alignment horizontal="left" vertical="center" wrapText="1"/>
    </xf>
    <xf numFmtId="0" fontId="23" fillId="0" borderId="0" xfId="0" applyFont="1" applyAlignment="1">
      <alignment wrapText="1"/>
    </xf>
    <xf numFmtId="0" fontId="23" fillId="0" borderId="0" xfId="0" applyFont="1" applyAlignment="1">
      <alignment horizontal="center" vertical="center" wrapText="1"/>
    </xf>
    <xf numFmtId="0" fontId="23" fillId="0" borderId="0" xfId="0" applyFont="1" applyAlignment="1">
      <alignment horizontal="center" vertical="center"/>
    </xf>
    <xf numFmtId="0" fontId="24" fillId="0" borderId="0" xfId="0" applyFont="1" applyAlignment="1">
      <alignment vertical="top" wrapText="1"/>
    </xf>
    <xf numFmtId="0" fontId="24" fillId="0" borderId="0" xfId="0" applyFont="1" applyAlignment="1">
      <alignment vertical="center" wrapText="1"/>
    </xf>
    <xf numFmtId="0" fontId="25" fillId="0" borderId="0" xfId="0" applyFont="1" applyAlignment="1">
      <alignment vertical="top"/>
    </xf>
    <xf numFmtId="0" fontId="26" fillId="0" borderId="0" xfId="0" applyFont="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left" vertical="center"/>
    </xf>
    <xf numFmtId="0" fontId="26" fillId="0" borderId="0" xfId="0" applyFont="1"/>
    <xf numFmtId="0" fontId="26" fillId="9" borderId="3" xfId="0" applyFont="1" applyFill="1" applyBorder="1" applyAlignment="1">
      <alignment horizontal="center" vertical="center" wrapText="1"/>
    </xf>
    <xf numFmtId="0" fontId="26" fillId="10" borderId="3" xfId="0" applyFont="1" applyFill="1" applyBorder="1" applyAlignment="1">
      <alignment horizontal="center" vertical="center" wrapText="1"/>
    </xf>
    <xf numFmtId="0" fontId="26" fillId="8" borderId="3" xfId="0" applyFont="1" applyFill="1" applyBorder="1" applyAlignment="1">
      <alignment horizontal="center" vertical="center" wrapText="1"/>
    </xf>
    <xf numFmtId="0" fontId="18" fillId="0" borderId="0" xfId="0" applyFont="1" applyBorder="1" applyAlignment="1">
      <alignment horizontal="center" vertical="center" wrapText="1"/>
    </xf>
    <xf numFmtId="41" fontId="0" fillId="0" borderId="3" xfId="3" applyFont="1" applyBorder="1" applyAlignment="1">
      <alignment horizontal="center" vertical="center"/>
    </xf>
    <xf numFmtId="41" fontId="0" fillId="0" borderId="3" xfId="3" applyFont="1" applyBorder="1" applyAlignment="1">
      <alignment vertical="center"/>
    </xf>
    <xf numFmtId="41" fontId="13" fillId="7" borderId="3" xfId="3" applyFont="1" applyFill="1" applyBorder="1" applyAlignment="1">
      <alignment horizontal="center" vertical="center"/>
    </xf>
    <xf numFmtId="41" fontId="0" fillId="0" borderId="3" xfId="3" applyFont="1" applyBorder="1" applyAlignment="1">
      <alignment horizontal="center"/>
    </xf>
    <xf numFmtId="0" fontId="25" fillId="0" borderId="0" xfId="0" applyFont="1" applyAlignment="1">
      <alignment horizontal="left" vertical="center"/>
    </xf>
    <xf numFmtId="0" fontId="25" fillId="0" borderId="0" xfId="0" applyFont="1" applyAlignment="1">
      <alignment vertical="center"/>
    </xf>
    <xf numFmtId="0" fontId="6" fillId="0" borderId="0" xfId="2" applyFont="1" applyAlignment="1">
      <alignment horizontal="center"/>
    </xf>
    <xf numFmtId="0" fontId="26" fillId="0" borderId="3" xfId="0" applyFont="1" applyBorder="1" applyAlignment="1">
      <alignment horizontal="center" vertical="center" wrapText="1"/>
    </xf>
    <xf numFmtId="41" fontId="30" fillId="0" borderId="0" xfId="3" applyFont="1" applyBorder="1" applyAlignment="1">
      <alignment horizontal="center" vertical="center"/>
    </xf>
    <xf numFmtId="41" fontId="31" fillId="0" borderId="0" xfId="3" applyFont="1" applyFill="1" applyBorder="1" applyAlignment="1">
      <alignment horizontal="center" vertical="center"/>
    </xf>
    <xf numFmtId="41" fontId="0" fillId="0" borderId="0" xfId="0" applyNumberFormat="1"/>
    <xf numFmtId="41" fontId="0" fillId="0" borderId="3" xfId="3" applyFont="1" applyBorder="1" applyAlignment="1">
      <alignment horizontal="right" vertical="center"/>
    </xf>
    <xf numFmtId="41" fontId="0" fillId="0" borderId="3" xfId="3" applyNumberFormat="1" applyFont="1" applyBorder="1" applyAlignment="1">
      <alignment horizontal="right" vertical="center"/>
    </xf>
    <xf numFmtId="0" fontId="0" fillId="0" borderId="3" xfId="0" applyBorder="1" applyAlignment="1">
      <alignment horizontal="center" vertical="top"/>
    </xf>
    <xf numFmtId="14" fontId="0" fillId="0" borderId="3" xfId="0" applyNumberFormat="1" applyBorder="1" applyAlignment="1">
      <alignment horizontal="center" vertical="top"/>
    </xf>
    <xf numFmtId="0" fontId="0" fillId="0" borderId="3" xfId="0" applyBorder="1" applyAlignment="1">
      <alignment vertical="top"/>
    </xf>
    <xf numFmtId="0" fontId="0" fillId="0" borderId="0" xfId="0" applyAlignment="1">
      <alignment vertical="top"/>
    </xf>
    <xf numFmtId="0" fontId="0" fillId="0" borderId="3" xfId="0" applyBorder="1" applyAlignment="1">
      <alignment vertical="top" wrapText="1"/>
    </xf>
    <xf numFmtId="14" fontId="0" fillId="0" borderId="3" xfId="0" applyNumberFormat="1" applyBorder="1" applyAlignment="1">
      <alignment vertical="top"/>
    </xf>
    <xf numFmtId="15" fontId="0" fillId="0" borderId="3" xfId="0" applyNumberFormat="1" applyBorder="1" applyAlignment="1">
      <alignment vertical="top"/>
    </xf>
    <xf numFmtId="20" fontId="0" fillId="0" borderId="3" xfId="0" applyNumberFormat="1" applyBorder="1" applyAlignment="1">
      <alignment vertical="top"/>
    </xf>
    <xf numFmtId="0" fontId="0" fillId="0" borderId="0" xfId="0" applyAlignment="1">
      <alignment wrapText="1"/>
    </xf>
    <xf numFmtId="164" fontId="20" fillId="0" borderId="32" xfId="0" applyNumberFormat="1" applyFont="1" applyBorder="1" applyAlignment="1">
      <alignment horizontal="left"/>
    </xf>
    <xf numFmtId="0" fontId="17" fillId="0" borderId="34" xfId="0" applyFont="1" applyBorder="1"/>
    <xf numFmtId="20" fontId="20" fillId="0" borderId="32" xfId="0" applyNumberFormat="1" applyFont="1" applyBorder="1"/>
    <xf numFmtId="0" fontId="20" fillId="0" borderId="32" xfId="0" applyFont="1" applyBorder="1"/>
    <xf numFmtId="0" fontId="17" fillId="0" borderId="39" xfId="0" applyFont="1" applyBorder="1"/>
    <xf numFmtId="0" fontId="20" fillId="0" borderId="40" xfId="0" applyFont="1" applyBorder="1"/>
    <xf numFmtId="0" fontId="17" fillId="0" borderId="41" xfId="0" applyFont="1" applyBorder="1"/>
    <xf numFmtId="0" fontId="17" fillId="0" borderId="40" xfId="0" applyFont="1" applyBorder="1"/>
    <xf numFmtId="0" fontId="20" fillId="0" borderId="40" xfId="0" quotePrefix="1" applyFont="1" applyBorder="1" applyAlignment="1">
      <alignment horizontal="left"/>
    </xf>
    <xf numFmtId="0" fontId="17" fillId="0" borderId="46" xfId="0" applyFont="1" applyBorder="1"/>
    <xf numFmtId="0" fontId="20" fillId="0" borderId="47" xfId="0" applyFont="1" applyBorder="1"/>
    <xf numFmtId="0" fontId="17" fillId="0" borderId="48" xfId="0" applyFont="1" applyBorder="1"/>
    <xf numFmtId="0" fontId="20" fillId="0" borderId="46" xfId="0" applyFont="1" applyBorder="1"/>
    <xf numFmtId="0" fontId="17" fillId="0" borderId="49" xfId="0" applyFont="1" applyBorder="1"/>
    <xf numFmtId="0" fontId="17" fillId="0" borderId="0" xfId="0" applyFont="1" applyAlignment="1">
      <alignment horizontal="left" vertical="center" indent="2"/>
    </xf>
    <xf numFmtId="0" fontId="17" fillId="0" borderId="0" xfId="0" applyFont="1" applyAlignment="1">
      <alignment horizontal="left" vertical="center" indent="1"/>
    </xf>
    <xf numFmtId="0" fontId="17" fillId="0" borderId="0" xfId="0" applyFont="1"/>
    <xf numFmtId="0" fontId="17" fillId="0" borderId="47" xfId="0" applyFont="1" applyBorder="1"/>
    <xf numFmtId="0" fontId="20" fillId="0" borderId="46" xfId="0" applyFont="1" applyBorder="1" applyAlignment="1">
      <alignment horizontal="left" vertical="center"/>
    </xf>
    <xf numFmtId="0" fontId="20" fillId="0" borderId="47" xfId="0" applyFont="1" applyBorder="1" applyAlignment="1">
      <alignment horizontal="left" vertical="center"/>
    </xf>
    <xf numFmtId="0" fontId="17" fillId="0" borderId="60" xfId="0" applyFont="1" applyBorder="1" applyAlignment="1">
      <alignment horizontal="center"/>
    </xf>
    <xf numFmtId="0" fontId="17" fillId="0" borderId="61" xfId="0" applyFont="1" applyBorder="1" applyAlignment="1">
      <alignment horizontal="center"/>
    </xf>
    <xf numFmtId="0" fontId="17" fillId="0" borderId="62" xfId="0" applyFont="1" applyBorder="1" applyAlignment="1">
      <alignment horizontal="center"/>
    </xf>
    <xf numFmtId="0" fontId="35" fillId="0" borderId="62" xfId="0" applyFont="1" applyBorder="1" applyAlignment="1">
      <alignment horizontal="center"/>
    </xf>
    <xf numFmtId="0" fontId="35" fillId="0" borderId="51" xfId="0" applyFont="1" applyBorder="1" applyAlignment="1">
      <alignment horizontal="center"/>
    </xf>
    <xf numFmtId="0" fontId="17" fillId="0" borderId="63" xfId="0" applyFont="1" applyBorder="1" applyAlignment="1">
      <alignment horizontal="center"/>
    </xf>
    <xf numFmtId="0" fontId="36" fillId="0" borderId="64" xfId="0" applyFont="1" applyBorder="1" applyAlignment="1">
      <alignment horizontal="center"/>
    </xf>
    <xf numFmtId="0" fontId="36" fillId="0" borderId="18" xfId="0" applyFont="1" applyBorder="1" applyAlignment="1">
      <alignment horizontal="center"/>
    </xf>
    <xf numFmtId="0" fontId="36" fillId="0" borderId="65" xfId="0" applyFont="1" applyBorder="1" applyAlignment="1">
      <alignment horizontal="center"/>
    </xf>
    <xf numFmtId="0" fontId="17" fillId="0" borderId="9" xfId="0" applyFont="1" applyBorder="1" applyAlignment="1">
      <alignment horizontal="center"/>
    </xf>
    <xf numFmtId="0" fontId="36" fillId="0" borderId="11" xfId="0" applyFont="1" applyBorder="1" applyAlignment="1">
      <alignment horizontal="center"/>
    </xf>
    <xf numFmtId="0" fontId="36" fillId="0" borderId="66" xfId="0" applyFont="1" applyBorder="1" applyAlignment="1">
      <alignment horizontal="center"/>
    </xf>
    <xf numFmtId="0" fontId="35" fillId="0" borderId="60" xfId="0" applyFont="1" applyBorder="1" applyAlignment="1">
      <alignment horizontal="center"/>
    </xf>
    <xf numFmtId="0" fontId="35" fillId="0" borderId="61" xfId="0" applyFont="1" applyBorder="1" applyAlignment="1">
      <alignment horizontal="center"/>
    </xf>
    <xf numFmtId="0" fontId="17" fillId="0" borderId="51" xfId="0" applyFont="1" applyBorder="1" applyAlignment="1">
      <alignment horizontal="center"/>
    </xf>
    <xf numFmtId="0" fontId="0" fillId="0" borderId="0" xfId="0" applyAlignment="1">
      <alignment horizontal="center"/>
    </xf>
    <xf numFmtId="0" fontId="17" fillId="0" borderId="65" xfId="0" applyFont="1" applyBorder="1" applyAlignment="1">
      <alignment horizontal="center"/>
    </xf>
    <xf numFmtId="0" fontId="17" fillId="0" borderId="0" xfId="0" applyFont="1" applyAlignment="1">
      <alignment vertical="center"/>
    </xf>
    <xf numFmtId="0" fontId="39" fillId="0" borderId="5" xfId="0" applyFont="1" applyBorder="1"/>
    <xf numFmtId="0" fontId="39" fillId="0" borderId="0" xfId="0" applyFont="1"/>
    <xf numFmtId="0" fontId="17" fillId="0" borderId="0" xfId="0" applyFont="1" applyAlignment="1">
      <alignment horizontal="center"/>
    </xf>
    <xf numFmtId="0" fontId="17" fillId="0" borderId="8" xfId="0" applyFont="1" applyBorder="1" applyAlignment="1">
      <alignment horizontal="center"/>
    </xf>
    <xf numFmtId="0" fontId="39" fillId="0" borderId="14" xfId="0" applyFont="1" applyBorder="1" applyAlignment="1">
      <alignment horizontal="left" indent="1"/>
    </xf>
    <xf numFmtId="0" fontId="39" fillId="0" borderId="68" xfId="0" applyFont="1" applyBorder="1" applyAlignment="1">
      <alignment horizontal="left" indent="1"/>
    </xf>
    <xf numFmtId="0" fontId="17" fillId="0" borderId="68" xfId="0" applyFont="1" applyBorder="1"/>
    <xf numFmtId="0" fontId="17" fillId="0" borderId="15" xfId="0" applyFont="1" applyBorder="1"/>
    <xf numFmtId="0" fontId="16" fillId="0" borderId="0" xfId="0" applyFont="1"/>
    <xf numFmtId="0" fontId="16" fillId="0" borderId="0" xfId="0" applyFont="1" applyAlignment="1">
      <alignment horizontal="center"/>
    </xf>
    <xf numFmtId="0" fontId="37" fillId="0" borderId="62" xfId="0" applyFont="1" applyFill="1" applyBorder="1" applyAlignment="1">
      <alignment horizontal="center"/>
    </xf>
    <xf numFmtId="0" fontId="36" fillId="0" borderId="65" xfId="0" applyFont="1" applyFill="1" applyBorder="1" applyAlignment="1">
      <alignment horizontal="center"/>
    </xf>
    <xf numFmtId="0" fontId="17" fillId="7" borderId="63" xfId="0" applyFont="1" applyFill="1" applyBorder="1" applyAlignment="1">
      <alignment horizontal="center"/>
    </xf>
    <xf numFmtId="0" fontId="36" fillId="7" borderId="66" xfId="0" applyFont="1" applyFill="1" applyBorder="1" applyAlignment="1">
      <alignment horizontal="center"/>
    </xf>
    <xf numFmtId="0" fontId="0" fillId="0" borderId="0" xfId="0" applyAlignment="1">
      <alignment horizontal="left" vertical="center" indent="5"/>
    </xf>
    <xf numFmtId="0" fontId="0" fillId="0" borderId="69" xfId="0" applyBorder="1" applyAlignment="1">
      <alignment horizontal="center" vertical="top"/>
    </xf>
    <xf numFmtId="14" fontId="0" fillId="0" borderId="69" xfId="0" applyNumberFormat="1" applyBorder="1" applyAlignment="1">
      <alignment horizontal="center" vertical="top" wrapText="1"/>
    </xf>
    <xf numFmtId="0" fontId="0" fillId="0" borderId="70" xfId="0" applyBorder="1"/>
    <xf numFmtId="0" fontId="0" fillId="0" borderId="71" xfId="0" applyBorder="1"/>
    <xf numFmtId="0" fontId="0" fillId="0" borderId="72" xfId="0" applyBorder="1"/>
    <xf numFmtId="0" fontId="0" fillId="0" borderId="73" xfId="0" applyBorder="1"/>
    <xf numFmtId="0" fontId="0" fillId="0" borderId="74" xfId="0" applyBorder="1"/>
    <xf numFmtId="0" fontId="17" fillId="0" borderId="74" xfId="0" applyFont="1" applyBorder="1" applyAlignment="1">
      <alignment vertical="top" wrapText="1"/>
    </xf>
    <xf numFmtId="0" fontId="19" fillId="0" borderId="74" xfId="0" applyFont="1" applyBorder="1" applyAlignment="1">
      <alignment vertical="top" wrapText="1"/>
    </xf>
    <xf numFmtId="0" fontId="0" fillId="0" borderId="77" xfId="0" applyBorder="1"/>
    <xf numFmtId="0" fontId="0" fillId="0" borderId="76" xfId="0" applyBorder="1"/>
    <xf numFmtId="0" fontId="26" fillId="0" borderId="80" xfId="0" applyFont="1" applyBorder="1" applyAlignment="1">
      <alignment horizontal="center" vertical="center" wrapText="1"/>
    </xf>
    <xf numFmtId="0" fontId="26" fillId="0" borderId="81" xfId="0" applyFont="1" applyBorder="1" applyAlignment="1">
      <alignment horizontal="center" vertical="center" wrapText="1"/>
    </xf>
    <xf numFmtId="0" fontId="17" fillId="0" borderId="74" xfId="0" applyFont="1" applyFill="1" applyBorder="1"/>
    <xf numFmtId="0" fontId="17" fillId="11" borderId="84" xfId="0" applyFont="1" applyFill="1" applyBorder="1"/>
    <xf numFmtId="0" fontId="32" fillId="11" borderId="84" xfId="0" applyFont="1" applyFill="1" applyBorder="1"/>
    <xf numFmtId="1" fontId="33" fillId="11" borderId="84" xfId="0" applyNumberFormat="1" applyFont="1" applyFill="1" applyBorder="1"/>
    <xf numFmtId="0" fontId="17" fillId="0" borderId="86" xfId="0" applyFont="1" applyFill="1" applyBorder="1"/>
    <xf numFmtId="0" fontId="17" fillId="0" borderId="89" xfId="0" applyFont="1" applyBorder="1"/>
    <xf numFmtId="0" fontId="32" fillId="0" borderId="90" xfId="0" applyFont="1" applyBorder="1"/>
    <xf numFmtId="1" fontId="31" fillId="0" borderId="90" xfId="0" applyNumberFormat="1" applyFont="1" applyFill="1" applyBorder="1"/>
    <xf numFmtId="0" fontId="17" fillId="0" borderId="91" xfId="0" applyFont="1" applyFill="1" applyBorder="1"/>
    <xf numFmtId="0" fontId="17" fillId="0" borderId="90" xfId="0" applyFont="1" applyBorder="1"/>
    <xf numFmtId="0" fontId="17" fillId="0" borderId="96" xfId="0" applyFont="1" applyBorder="1"/>
    <xf numFmtId="0" fontId="32" fillId="0" borderId="97" xfId="0" applyFont="1" applyBorder="1"/>
    <xf numFmtId="1" fontId="31" fillId="0" borderId="97" xfId="0" applyNumberFormat="1" applyFont="1" applyFill="1" applyBorder="1"/>
    <xf numFmtId="0" fontId="17" fillId="0" borderId="98" xfId="0" applyFont="1" applyFill="1" applyBorder="1"/>
    <xf numFmtId="0" fontId="32" fillId="0" borderId="100" xfId="0" applyFont="1" applyBorder="1"/>
    <xf numFmtId="1" fontId="31" fillId="0" borderId="100" xfId="0" applyNumberFormat="1" applyFont="1" applyFill="1" applyBorder="1"/>
    <xf numFmtId="0" fontId="17" fillId="0" borderId="101" xfId="0" applyFont="1" applyFill="1" applyBorder="1"/>
    <xf numFmtId="0" fontId="17" fillId="0" borderId="73" xfId="0" applyFont="1" applyBorder="1" applyAlignment="1">
      <alignment horizontal="left" vertical="center" indent="2"/>
    </xf>
    <xf numFmtId="0" fontId="17" fillId="0" borderId="100" xfId="0" applyFont="1" applyBorder="1"/>
    <xf numFmtId="41" fontId="17" fillId="0" borderId="100" xfId="0" applyNumberFormat="1" applyFont="1" applyBorder="1"/>
    <xf numFmtId="0" fontId="20" fillId="0" borderId="100" xfId="0" applyFont="1" applyFill="1" applyBorder="1"/>
    <xf numFmtId="0" fontId="17" fillId="0" borderId="99" xfId="0" applyFont="1" applyBorder="1" applyAlignment="1">
      <alignment vertical="center"/>
    </xf>
    <xf numFmtId="0" fontId="17" fillId="0" borderId="104" xfId="0" applyFont="1" applyBorder="1"/>
    <xf numFmtId="0" fontId="17" fillId="0" borderId="73" xfId="0" applyFont="1" applyBorder="1"/>
    <xf numFmtId="0" fontId="17" fillId="0" borderId="74" xfId="0" applyFont="1" applyBorder="1"/>
    <xf numFmtId="0" fontId="17" fillId="0" borderId="121" xfId="0" applyFont="1" applyBorder="1"/>
    <xf numFmtId="41" fontId="30" fillId="0" borderId="124" xfId="3" applyFont="1" applyBorder="1"/>
    <xf numFmtId="0" fontId="32" fillId="11" borderId="125" xfId="0" applyFont="1" applyFill="1" applyBorder="1"/>
    <xf numFmtId="0" fontId="32" fillId="0" borderId="125" xfId="0" applyFont="1" applyBorder="1"/>
    <xf numFmtId="0" fontId="32" fillId="0" borderId="126" xfId="0" applyFont="1" applyBorder="1"/>
    <xf numFmtId="41" fontId="30" fillId="0" borderId="124" xfId="3" applyFont="1" applyFill="1" applyBorder="1" applyAlignment="1">
      <alignment horizontal="right" vertical="center"/>
    </xf>
    <xf numFmtId="1" fontId="31" fillId="11" borderId="125" xfId="0" applyNumberFormat="1" applyFont="1" applyFill="1" applyBorder="1"/>
    <xf numFmtId="1" fontId="32" fillId="0" borderId="125" xfId="0" quotePrefix="1" applyNumberFormat="1" applyFont="1" applyFill="1" applyBorder="1" applyAlignment="1">
      <alignment horizontal="right"/>
    </xf>
    <xf numFmtId="1" fontId="32" fillId="0" borderId="126" xfId="0" quotePrefix="1" applyNumberFormat="1" applyFont="1" applyFill="1" applyBorder="1" applyAlignment="1">
      <alignment horizontal="right"/>
    </xf>
    <xf numFmtId="0" fontId="17" fillId="0" borderId="115" xfId="0" applyFont="1" applyBorder="1"/>
    <xf numFmtId="0" fontId="17" fillId="0" borderId="127" xfId="0" applyFont="1" applyBorder="1"/>
    <xf numFmtId="0" fontId="17" fillId="0" borderId="115" xfId="0" applyFont="1" applyFill="1" applyBorder="1"/>
    <xf numFmtId="0" fontId="20" fillId="0" borderId="127" xfId="0" applyFont="1" applyFill="1" applyBorder="1"/>
    <xf numFmtId="0" fontId="28" fillId="0" borderId="0" xfId="2" applyFont="1" applyBorder="1" applyAlignment="1">
      <alignment horizontal="center" vertical="center"/>
    </xf>
    <xf numFmtId="0" fontId="28" fillId="0" borderId="0" xfId="2" applyFont="1" applyBorder="1" applyAlignment="1">
      <alignment horizontal="center" vertical="center" wrapText="1"/>
    </xf>
    <xf numFmtId="0" fontId="18" fillId="5" borderId="105" xfId="0" applyFont="1" applyFill="1" applyBorder="1" applyAlignment="1">
      <alignment horizontal="center" vertical="center" wrapText="1"/>
    </xf>
    <xf numFmtId="0" fontId="18" fillId="5" borderId="106" xfId="0" applyFont="1" applyFill="1" applyBorder="1" applyAlignment="1">
      <alignment horizontal="center" vertical="center" wrapText="1"/>
    </xf>
    <xf numFmtId="0" fontId="18" fillId="5" borderId="107" xfId="0" applyFont="1" applyFill="1" applyBorder="1" applyAlignment="1">
      <alignment horizontal="center" vertical="center" wrapText="1"/>
    </xf>
    <xf numFmtId="0" fontId="18" fillId="5" borderId="107" xfId="0" applyFont="1" applyFill="1" applyBorder="1" applyAlignment="1">
      <alignment horizontal="center" vertical="center"/>
    </xf>
    <xf numFmtId="0" fontId="18" fillId="5" borderId="108" xfId="0" applyFont="1" applyFill="1" applyBorder="1" applyAlignment="1">
      <alignment horizontal="center" vertical="center"/>
    </xf>
    <xf numFmtId="0" fontId="18" fillId="5" borderId="109" xfId="0" applyFont="1" applyFill="1" applyBorder="1" applyAlignment="1">
      <alignment horizontal="center" vertical="center"/>
    </xf>
    <xf numFmtId="15" fontId="22" fillId="0" borderId="118" xfId="0" quotePrefix="1" applyNumberFormat="1" applyFont="1" applyBorder="1" applyAlignment="1">
      <alignment horizontal="center" vertical="center" wrapText="1"/>
    </xf>
    <xf numFmtId="0" fontId="22" fillId="0" borderId="119" xfId="0" applyFont="1" applyBorder="1" applyAlignment="1">
      <alignment horizontal="center" vertical="center" wrapText="1"/>
    </xf>
    <xf numFmtId="0" fontId="22" fillId="0" borderId="120" xfId="0" applyFont="1" applyBorder="1" applyAlignment="1">
      <alignment horizontal="center" vertical="center" wrapText="1"/>
    </xf>
    <xf numFmtId="0" fontId="22" fillId="0" borderId="122" xfId="0" applyFont="1" applyBorder="1" applyAlignment="1">
      <alignment horizontal="center" vertical="center" wrapText="1"/>
    </xf>
    <xf numFmtId="0" fontId="22" fillId="0" borderId="123" xfId="0" applyFont="1" applyBorder="1" applyAlignment="1">
      <alignment horizontal="center" vertical="center" wrapText="1"/>
    </xf>
    <xf numFmtId="0" fontId="17" fillId="6" borderId="92" xfId="0" applyFont="1" applyFill="1" applyBorder="1" applyAlignment="1">
      <alignment horizontal="left" vertical="center" indent="1"/>
    </xf>
    <xf numFmtId="0" fontId="17" fillId="6" borderId="90" xfId="0" applyFont="1" applyFill="1" applyBorder="1" applyAlignment="1">
      <alignment horizontal="left" vertical="center" indent="1"/>
    </xf>
    <xf numFmtId="0" fontId="17" fillId="6" borderId="93" xfId="0" applyFont="1" applyFill="1" applyBorder="1" applyAlignment="1">
      <alignment horizontal="left" vertical="center" indent="1"/>
    </xf>
    <xf numFmtId="0" fontId="17" fillId="6" borderId="94" xfId="0" applyFont="1" applyFill="1" applyBorder="1" applyAlignment="1">
      <alignment horizontal="left" vertical="center" indent="1"/>
    </xf>
    <xf numFmtId="0" fontId="17" fillId="6" borderId="95" xfId="0" applyFont="1" applyFill="1" applyBorder="1" applyAlignment="1">
      <alignment horizontal="left" vertical="center" indent="1"/>
    </xf>
    <xf numFmtId="0" fontId="22" fillId="0" borderId="114" xfId="0" applyFont="1" applyBorder="1" applyAlignment="1">
      <alignment horizontal="center" vertical="center" wrapText="1"/>
    </xf>
    <xf numFmtId="0" fontId="22" fillId="0" borderId="115" xfId="0" applyFont="1" applyBorder="1" applyAlignment="1">
      <alignment horizontal="center" vertical="center" wrapText="1"/>
    </xf>
    <xf numFmtId="0" fontId="22" fillId="0" borderId="116" xfId="0" applyFont="1" applyBorder="1" applyAlignment="1">
      <alignment horizontal="center" vertical="center" wrapText="1"/>
    </xf>
    <xf numFmtId="0" fontId="22" fillId="0" borderId="99"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8" xfId="0" applyFont="1" applyBorder="1" applyAlignment="1">
      <alignment horizontal="center" vertical="center" wrapText="1"/>
    </xf>
    <xf numFmtId="0" fontId="18" fillId="0" borderId="117" xfId="0" applyFont="1" applyBorder="1" applyAlignment="1">
      <alignment horizontal="center" vertical="center"/>
    </xf>
    <xf numFmtId="0" fontId="18" fillId="0" borderId="97" xfId="0" applyFont="1" applyBorder="1" applyAlignment="1">
      <alignment horizontal="center" vertical="center"/>
    </xf>
    <xf numFmtId="0" fontId="18" fillId="0" borderId="98"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18" fillId="0" borderId="104" xfId="0" applyFont="1" applyBorder="1" applyAlignment="1">
      <alignment horizontal="center" vertical="center"/>
    </xf>
    <xf numFmtId="0" fontId="16" fillId="0" borderId="0" xfId="0" applyFont="1" applyBorder="1" applyAlignment="1">
      <alignment horizontal="center"/>
    </xf>
    <xf numFmtId="0" fontId="18" fillId="0" borderId="73" xfId="0" applyFont="1" applyBorder="1" applyAlignment="1">
      <alignment horizontal="left" vertical="center" wrapText="1"/>
    </xf>
    <xf numFmtId="0" fontId="18" fillId="0" borderId="0" xfId="0" applyFont="1" applyBorder="1" applyAlignment="1">
      <alignment horizontal="left" vertical="center" wrapText="1"/>
    </xf>
    <xf numFmtId="0" fontId="18" fillId="5" borderId="112" xfId="0" applyFont="1" applyFill="1" applyBorder="1" applyAlignment="1">
      <alignment horizontal="center" vertical="center"/>
    </xf>
    <xf numFmtId="0" fontId="18" fillId="5" borderId="95" xfId="0" applyFont="1" applyFill="1" applyBorder="1" applyAlignment="1">
      <alignment horizontal="center" vertical="center"/>
    </xf>
    <xf numFmtId="0" fontId="18" fillId="5" borderId="113" xfId="0" applyFont="1" applyFill="1" applyBorder="1" applyAlignment="1">
      <alignment horizontal="center" vertical="center"/>
    </xf>
    <xf numFmtId="0" fontId="17" fillId="0" borderId="105" xfId="0" applyFont="1" applyBorder="1" applyAlignment="1">
      <alignment horizontal="center"/>
    </xf>
    <xf numFmtId="0" fontId="17" fillId="0" borderId="106" xfId="0" applyFont="1" applyBorder="1" applyAlignment="1">
      <alignment horizontal="center"/>
    </xf>
    <xf numFmtId="0" fontId="17" fillId="0" borderId="107" xfId="0" applyFont="1" applyBorder="1" applyAlignment="1">
      <alignment horizontal="center"/>
    </xf>
    <xf numFmtId="0" fontId="17" fillId="0" borderId="108" xfId="0" applyFont="1" applyBorder="1" applyAlignment="1">
      <alignment horizontal="center"/>
    </xf>
    <xf numFmtId="0" fontId="17" fillId="0" borderId="109" xfId="0" applyFont="1" applyBorder="1" applyAlignment="1">
      <alignment horizontal="center"/>
    </xf>
    <xf numFmtId="0" fontId="17" fillId="0" borderId="110" xfId="0" applyFont="1" applyBorder="1" applyAlignment="1">
      <alignment horizontal="center"/>
    </xf>
    <xf numFmtId="0" fontId="17" fillId="0" borderId="111" xfId="0" applyFont="1" applyBorder="1" applyAlignment="1">
      <alignment horizontal="center"/>
    </xf>
    <xf numFmtId="0" fontId="17" fillId="6" borderId="102" xfId="0" applyFont="1" applyFill="1" applyBorder="1" applyAlignment="1">
      <alignment horizontal="left" vertical="center" indent="1"/>
    </xf>
    <xf numFmtId="0" fontId="17" fillId="6" borderId="100" xfId="0" applyFont="1" applyFill="1" applyBorder="1" applyAlignment="1">
      <alignment horizontal="left" vertical="center" indent="1"/>
    </xf>
    <xf numFmtId="0" fontId="17" fillId="6" borderId="103" xfId="0" applyFont="1" applyFill="1" applyBorder="1" applyAlignment="1">
      <alignment horizontal="left" vertical="center" indent="1"/>
    </xf>
    <xf numFmtId="0" fontId="18" fillId="0" borderId="73" xfId="0" applyFont="1" applyBorder="1" applyAlignment="1">
      <alignment horizontal="center" vertical="top" wrapText="1"/>
    </xf>
    <xf numFmtId="0" fontId="18" fillId="0" borderId="0" xfId="0" applyFont="1" applyBorder="1" applyAlignment="1">
      <alignment horizontal="center" vertical="top" wrapText="1"/>
    </xf>
    <xf numFmtId="0" fontId="18" fillId="0" borderId="74" xfId="0" applyFont="1" applyBorder="1" applyAlignment="1">
      <alignment horizontal="center" vertical="top" wrapText="1"/>
    </xf>
    <xf numFmtId="0" fontId="17" fillId="6" borderId="73" xfId="0" applyFont="1" applyFill="1" applyBorder="1" applyAlignment="1">
      <alignment horizontal="left" vertical="center" indent="1"/>
    </xf>
    <xf numFmtId="0" fontId="17" fillId="6" borderId="0" xfId="0" applyFont="1" applyFill="1" applyBorder="1" applyAlignment="1">
      <alignment horizontal="left" vertical="center" indent="1"/>
    </xf>
    <xf numFmtId="0" fontId="17" fillId="6" borderId="9" xfId="0" applyFont="1" applyFill="1" applyBorder="1" applyAlignment="1">
      <alignment horizontal="left" vertical="center" indent="1"/>
    </xf>
    <xf numFmtId="0" fontId="17" fillId="6" borderId="83" xfId="0" applyFont="1" applyFill="1" applyBorder="1" applyAlignment="1">
      <alignment horizontal="left" vertical="center" indent="1"/>
    </xf>
    <xf numFmtId="0" fontId="17" fillId="6" borderId="84" xfId="0" applyFont="1" applyFill="1" applyBorder="1" applyAlignment="1">
      <alignment horizontal="left" vertical="center" indent="1"/>
    </xf>
    <xf numFmtId="0" fontId="17" fillId="6" borderId="85" xfId="0" applyFont="1" applyFill="1" applyBorder="1" applyAlignment="1">
      <alignment horizontal="left" vertical="center" indent="1"/>
    </xf>
    <xf numFmtId="0" fontId="17" fillId="6" borderId="87" xfId="0" applyFont="1" applyFill="1" applyBorder="1" applyAlignment="1">
      <alignment horizontal="left" vertical="center" indent="1"/>
    </xf>
    <xf numFmtId="0" fontId="17" fillId="6" borderId="88" xfId="0" applyFont="1" applyFill="1" applyBorder="1" applyAlignment="1">
      <alignment horizontal="left" vertical="center" indent="1"/>
    </xf>
    <xf numFmtId="0" fontId="2" fillId="0" borderId="25" xfId="0" applyFont="1" applyBorder="1" applyAlignment="1">
      <alignment horizontal="center" vertical="center"/>
    </xf>
    <xf numFmtId="0" fontId="2" fillId="0" borderId="26" xfId="0" applyFont="1" applyBorder="1" applyAlignment="1">
      <alignment horizontal="center" vertical="center"/>
    </xf>
    <xf numFmtId="0" fontId="15" fillId="4" borderId="73" xfId="0" applyFont="1" applyFill="1" applyBorder="1" applyAlignment="1">
      <alignment horizontal="center" vertical="center"/>
    </xf>
    <xf numFmtId="0" fontId="15" fillId="4" borderId="0" xfId="0" applyFont="1" applyFill="1" applyBorder="1" applyAlignment="1">
      <alignment horizontal="center" vertical="center"/>
    </xf>
    <xf numFmtId="0" fontId="15" fillId="4" borderId="74" xfId="0" applyFont="1" applyFill="1" applyBorder="1" applyAlignment="1">
      <alignment horizontal="center" vertical="center"/>
    </xf>
    <xf numFmtId="0" fontId="17" fillId="6" borderId="99" xfId="0" applyFont="1" applyFill="1" applyBorder="1" applyAlignment="1">
      <alignment horizontal="left" vertical="center" indent="1"/>
    </xf>
    <xf numFmtId="0" fontId="17" fillId="6" borderId="12" xfId="0" applyFont="1" applyFill="1" applyBorder="1" applyAlignment="1">
      <alignment horizontal="left" vertical="center" indent="1"/>
    </xf>
    <xf numFmtId="0" fontId="17" fillId="6" borderId="11" xfId="0" applyFont="1" applyFill="1" applyBorder="1" applyAlignment="1">
      <alignment horizontal="left" vertical="center" indent="1"/>
    </xf>
    <xf numFmtId="0" fontId="26" fillId="0" borderId="78" xfId="0" applyFont="1" applyBorder="1" applyAlignment="1">
      <alignment horizontal="center" vertical="center" wrapText="1"/>
    </xf>
    <xf numFmtId="0" fontId="26" fillId="0" borderId="75" xfId="0" applyFont="1" applyBorder="1" applyAlignment="1">
      <alignment horizontal="center" vertical="center"/>
    </xf>
    <xf numFmtId="0" fontId="26" fillId="0" borderId="3" xfId="0" applyFont="1" applyBorder="1" applyAlignment="1">
      <alignment horizontal="center" vertical="center"/>
    </xf>
    <xf numFmtId="0" fontId="26" fillId="0" borderId="76" xfId="0" applyFont="1" applyBorder="1" applyAlignment="1">
      <alignment horizontal="center" vertical="center"/>
    </xf>
    <xf numFmtId="0" fontId="26" fillId="0" borderId="77" xfId="0" applyFont="1" applyBorder="1" applyAlignment="1">
      <alignment horizontal="center" vertical="center" wrapText="1"/>
    </xf>
    <xf numFmtId="0" fontId="26" fillId="0" borderId="79"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82" xfId="0" applyFont="1" applyBorder="1" applyAlignment="1">
      <alignment horizontal="center" vertical="center" wrapText="1"/>
    </xf>
    <xf numFmtId="17" fontId="18" fillId="0" borderId="0" xfId="0" quotePrefix="1" applyNumberFormat="1" applyFont="1" applyBorder="1" applyAlignment="1">
      <alignment horizontal="left" vertical="center" wrapText="1"/>
    </xf>
    <xf numFmtId="0" fontId="19" fillId="0" borderId="5" xfId="0" applyFont="1" applyBorder="1" applyAlignment="1">
      <alignment horizontal="center" vertical="top" wrapText="1"/>
    </xf>
    <xf numFmtId="0" fontId="19" fillId="0" borderId="0" xfId="0" applyFont="1" applyAlignment="1">
      <alignment horizontal="center" vertical="top" wrapText="1"/>
    </xf>
    <xf numFmtId="0" fontId="19" fillId="0" borderId="8" xfId="0" applyFont="1" applyBorder="1" applyAlignment="1">
      <alignment horizontal="center" vertical="top"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15" fillId="4" borderId="5" xfId="0" applyFont="1" applyFill="1" applyBorder="1" applyAlignment="1">
      <alignment horizontal="center" vertical="center"/>
    </xf>
    <xf numFmtId="0" fontId="15" fillId="4" borderId="0" xfId="0" applyFont="1" applyFill="1" applyAlignment="1">
      <alignment horizontal="center" vertical="center"/>
    </xf>
    <xf numFmtId="0" fontId="15" fillId="4" borderId="8" xfId="0" applyFont="1" applyFill="1" applyBorder="1" applyAlignment="1">
      <alignment horizontal="center" vertical="center"/>
    </xf>
    <xf numFmtId="0" fontId="17" fillId="0" borderId="5" xfId="0" applyFont="1" applyBorder="1" applyAlignment="1">
      <alignment horizontal="center" vertical="top" wrapText="1"/>
    </xf>
    <xf numFmtId="0" fontId="17" fillId="0" borderId="0" xfId="0" applyFont="1" applyAlignment="1">
      <alignment horizontal="center" vertical="top" wrapText="1"/>
    </xf>
    <xf numFmtId="0" fontId="17" fillId="0" borderId="8" xfId="0" applyFont="1" applyBorder="1" applyAlignment="1">
      <alignment horizontal="center" vertical="top" wrapText="1"/>
    </xf>
    <xf numFmtId="0" fontId="18" fillId="0" borderId="5" xfId="0" applyFont="1" applyBorder="1" applyAlignment="1">
      <alignment horizontal="center" vertical="top" wrapText="1"/>
    </xf>
    <xf numFmtId="0" fontId="18" fillId="0" borderId="0" xfId="0" applyFont="1" applyAlignment="1">
      <alignment horizontal="center" vertical="top" wrapText="1"/>
    </xf>
    <xf numFmtId="0" fontId="18" fillId="0" borderId="8" xfId="0" applyFont="1" applyBorder="1" applyAlignment="1">
      <alignment horizontal="center" vertical="top" wrapText="1"/>
    </xf>
    <xf numFmtId="0" fontId="17" fillId="6" borderId="50" xfId="0" applyFont="1" applyFill="1" applyBorder="1" applyAlignment="1">
      <alignment horizontal="left" vertical="center" indent="1"/>
    </xf>
    <xf numFmtId="0" fontId="17" fillId="6" borderId="47" xfId="0" applyFont="1" applyFill="1" applyBorder="1" applyAlignment="1">
      <alignment horizontal="left" vertical="center" indent="1"/>
    </xf>
    <xf numFmtId="0" fontId="17" fillId="6" borderId="51" xfId="0" applyFont="1" applyFill="1" applyBorder="1" applyAlignment="1">
      <alignment horizontal="left" vertical="center" indent="1"/>
    </xf>
    <xf numFmtId="0" fontId="17" fillId="6" borderId="31" xfId="0" applyFont="1" applyFill="1" applyBorder="1" applyAlignment="1">
      <alignment horizontal="left" vertical="center" indent="1"/>
    </xf>
    <xf numFmtId="0" fontId="17" fillId="6" borderId="32" xfId="0" applyFont="1" applyFill="1" applyBorder="1" applyAlignment="1">
      <alignment horizontal="left" vertical="center" indent="1"/>
    </xf>
    <xf numFmtId="0" fontId="17" fillId="6" borderId="33" xfId="0" applyFont="1" applyFill="1" applyBorder="1" applyAlignment="1">
      <alignment horizontal="left" vertical="center" indent="1"/>
    </xf>
    <xf numFmtId="0" fontId="17" fillId="6" borderId="37" xfId="0" applyFont="1" applyFill="1" applyBorder="1" applyAlignment="1">
      <alignment horizontal="left" vertical="center" indent="1"/>
    </xf>
    <xf numFmtId="0" fontId="17" fillId="6" borderId="38" xfId="0" applyFont="1" applyFill="1" applyBorder="1" applyAlignment="1">
      <alignment horizontal="left" vertical="center" indent="1"/>
    </xf>
    <xf numFmtId="0" fontId="17" fillId="6" borderId="5" xfId="0" applyFont="1" applyFill="1" applyBorder="1" applyAlignment="1">
      <alignment horizontal="left" vertical="center" indent="1"/>
    </xf>
    <xf numFmtId="0" fontId="17" fillId="6" borderId="0" xfId="0" applyFont="1" applyFill="1" applyAlignment="1">
      <alignment horizontal="left" vertical="center" indent="1"/>
    </xf>
    <xf numFmtId="0" fontId="17" fillId="6" borderId="42" xfId="0" applyFont="1" applyFill="1" applyBorder="1" applyAlignment="1">
      <alignment horizontal="left" vertical="center" indent="1"/>
    </xf>
    <xf numFmtId="0" fontId="17" fillId="6" borderId="40" xfId="0" applyFont="1" applyFill="1" applyBorder="1" applyAlignment="1">
      <alignment horizontal="left" vertical="center" indent="1"/>
    </xf>
    <xf numFmtId="0" fontId="17" fillId="6" borderId="43" xfId="0" applyFont="1" applyFill="1" applyBorder="1" applyAlignment="1">
      <alignment horizontal="left" vertical="center" indent="1"/>
    </xf>
    <xf numFmtId="0" fontId="17" fillId="6" borderId="44" xfId="0" applyFont="1" applyFill="1" applyBorder="1" applyAlignment="1">
      <alignment horizontal="left" vertical="center" indent="1"/>
    </xf>
    <xf numFmtId="0" fontId="17" fillId="6" borderId="45" xfId="0" applyFont="1" applyFill="1" applyBorder="1" applyAlignment="1">
      <alignment horizontal="left" vertical="center" indent="1"/>
    </xf>
    <xf numFmtId="0" fontId="17" fillId="6" borderId="10" xfId="0" applyFont="1" applyFill="1" applyBorder="1" applyAlignment="1">
      <alignment horizontal="left" vertical="center" indent="1"/>
    </xf>
    <xf numFmtId="0" fontId="17" fillId="0" borderId="55" xfId="0" applyFont="1" applyBorder="1" applyAlignment="1">
      <alignment horizontal="center"/>
    </xf>
    <xf numFmtId="0" fontId="17" fillId="0" borderId="56" xfId="0" applyFont="1" applyBorder="1" applyAlignment="1">
      <alignment horizontal="center"/>
    </xf>
    <xf numFmtId="0" fontId="17" fillId="0" borderId="57" xfId="0" applyFont="1" applyBorder="1" applyAlignment="1">
      <alignment horizontal="center"/>
    </xf>
    <xf numFmtId="0" fontId="17" fillId="0" borderId="58" xfId="0" applyFont="1" applyBorder="1" applyAlignment="1">
      <alignment horizontal="center"/>
    </xf>
    <xf numFmtId="0" fontId="17" fillId="0" borderId="59" xfId="0" applyFont="1" applyBorder="1" applyAlignment="1">
      <alignment horizontal="center"/>
    </xf>
    <xf numFmtId="0" fontId="17" fillId="0" borderId="60" xfId="0" applyFont="1" applyBorder="1" applyAlignment="1">
      <alignment horizontal="center"/>
    </xf>
    <xf numFmtId="0" fontId="17" fillId="0" borderId="61" xfId="0" applyFont="1" applyBorder="1" applyAlignment="1">
      <alignment horizontal="center"/>
    </xf>
    <xf numFmtId="0" fontId="17" fillId="6" borderId="52" xfId="0" applyFont="1" applyFill="1" applyBorder="1" applyAlignment="1">
      <alignment horizontal="left" vertical="center" indent="1"/>
    </xf>
    <xf numFmtId="0" fontId="17" fillId="6" borderId="53" xfId="0" applyFont="1" applyFill="1" applyBorder="1" applyAlignment="1">
      <alignment horizontal="left" vertical="center" indent="1"/>
    </xf>
    <xf numFmtId="0" fontId="17" fillId="6" borderId="54" xfId="0" applyFont="1" applyFill="1" applyBorder="1" applyAlignment="1">
      <alignment horizontal="left" vertical="center" indent="1"/>
    </xf>
    <xf numFmtId="0" fontId="18" fillId="5" borderId="55" xfId="0" applyFont="1" applyFill="1" applyBorder="1" applyAlignment="1">
      <alignment horizontal="center" vertical="center"/>
    </xf>
    <xf numFmtId="0" fontId="18" fillId="5" borderId="56" xfId="0" applyFont="1" applyFill="1" applyBorder="1" applyAlignment="1">
      <alignment horizontal="center" vertical="center"/>
    </xf>
    <xf numFmtId="0" fontId="18" fillId="5" borderId="57" xfId="0" applyFont="1" applyFill="1" applyBorder="1" applyAlignment="1">
      <alignment horizontal="center" vertical="center"/>
    </xf>
    <xf numFmtId="0" fontId="18" fillId="5" borderId="58" xfId="0" applyFont="1" applyFill="1" applyBorder="1" applyAlignment="1">
      <alignment horizontal="center" vertical="center"/>
    </xf>
    <xf numFmtId="0" fontId="18" fillId="5" borderId="59" xfId="0" applyFont="1" applyFill="1" applyBorder="1" applyAlignment="1">
      <alignment horizontal="center" vertical="center"/>
    </xf>
    <xf numFmtId="0" fontId="38" fillId="0" borderId="50" xfId="0" applyFont="1" applyBorder="1" applyAlignment="1">
      <alignment vertical="top" wrapText="1"/>
    </xf>
    <xf numFmtId="0" fontId="38" fillId="0" borderId="47" xfId="0" applyFont="1" applyBorder="1" applyAlignment="1">
      <alignment vertical="top" wrapText="1"/>
    </xf>
    <xf numFmtId="0" fontId="38" fillId="0" borderId="48" xfId="0" applyFont="1" applyBorder="1" applyAlignment="1">
      <alignment vertical="top" wrapText="1"/>
    </xf>
    <xf numFmtId="0" fontId="38" fillId="0" borderId="5" xfId="0" applyFont="1" applyBorder="1" applyAlignment="1">
      <alignment vertical="top" wrapText="1"/>
    </xf>
    <xf numFmtId="0" fontId="38" fillId="0" borderId="0" xfId="0" applyFont="1" applyAlignment="1">
      <alignment vertical="top" wrapText="1"/>
    </xf>
    <xf numFmtId="0" fontId="38" fillId="0" borderId="8" xfId="0" applyFont="1" applyBorder="1" applyAlignment="1">
      <alignment vertical="top" wrapText="1"/>
    </xf>
    <xf numFmtId="0" fontId="38" fillId="0" borderId="10" xfId="0" applyFont="1" applyBorder="1" applyAlignment="1">
      <alignment vertical="top" wrapText="1"/>
    </xf>
    <xf numFmtId="0" fontId="38" fillId="0" borderId="12" xfId="0" applyFont="1" applyBorder="1" applyAlignment="1">
      <alignment vertical="top" wrapText="1"/>
    </xf>
    <xf numFmtId="0" fontId="38" fillId="0" borderId="13" xfId="0" applyFont="1" applyBorder="1" applyAlignment="1">
      <alignment vertical="top" wrapText="1"/>
    </xf>
    <xf numFmtId="0" fontId="38" fillId="0" borderId="55" xfId="0" applyFont="1" applyBorder="1" applyAlignment="1">
      <alignment horizontal="left"/>
    </xf>
    <xf numFmtId="0" fontId="38" fillId="0" borderId="56" xfId="0" applyFont="1" applyBorder="1" applyAlignment="1">
      <alignment horizontal="left"/>
    </xf>
    <xf numFmtId="0" fontId="38" fillId="0" borderId="57" xfId="0" applyFont="1" applyBorder="1" applyAlignment="1">
      <alignment horizontal="left"/>
    </xf>
    <xf numFmtId="0" fontId="38" fillId="0" borderId="58" xfId="0" applyFont="1" applyBorder="1" applyAlignment="1">
      <alignment horizontal="left"/>
    </xf>
    <xf numFmtId="0" fontId="38" fillId="0" borderId="59" xfId="0" applyFont="1" applyBorder="1" applyAlignment="1">
      <alignment horizontal="left"/>
    </xf>
    <xf numFmtId="0" fontId="18" fillId="5" borderId="16" xfId="0" applyFont="1" applyFill="1" applyBorder="1" applyAlignment="1">
      <alignment horizontal="center" vertical="center"/>
    </xf>
    <xf numFmtId="0" fontId="18" fillId="5" borderId="45" xfId="0" applyFont="1" applyFill="1" applyBorder="1" applyAlignment="1">
      <alignment horizontal="center" vertical="center"/>
    </xf>
    <xf numFmtId="0" fontId="18" fillId="5" borderId="17" xfId="0" applyFont="1" applyFill="1" applyBorder="1" applyAlignment="1">
      <alignment horizontal="center" vertical="center"/>
    </xf>
    <xf numFmtId="0" fontId="22" fillId="0" borderId="64" xfId="0" applyFont="1" applyBorder="1" applyAlignment="1">
      <alignment horizontal="center" vertical="center" wrapText="1"/>
    </xf>
    <xf numFmtId="0" fontId="22" fillId="0" borderId="65" xfId="0" applyFont="1" applyBorder="1" applyAlignment="1">
      <alignment horizontal="center" vertical="center" wrapText="1"/>
    </xf>
    <xf numFmtId="0" fontId="18" fillId="0" borderId="62" xfId="0" applyFont="1" applyBorder="1" applyAlignment="1">
      <alignment horizontal="center" vertical="center"/>
    </xf>
    <xf numFmtId="0" fontId="18" fillId="0" borderId="51" xfId="0" applyFont="1" applyBorder="1" applyAlignment="1">
      <alignment horizontal="center" vertical="center"/>
    </xf>
    <xf numFmtId="0" fontId="18" fillId="0" borderId="63" xfId="0" applyFont="1" applyBorder="1" applyAlignment="1">
      <alignment horizontal="center" vertical="center"/>
    </xf>
    <xf numFmtId="0" fontId="22" fillId="0" borderId="67" xfId="0" applyFont="1" applyBorder="1" applyAlignment="1">
      <alignment horizontal="center" vertical="center" wrapText="1"/>
    </xf>
    <xf numFmtId="0" fontId="22" fillId="0" borderId="46" xfId="0" applyFont="1" applyBorder="1" applyAlignment="1">
      <alignment horizontal="center" vertical="center" wrapText="1"/>
    </xf>
    <xf numFmtId="0" fontId="22" fillId="0" borderId="56" xfId="0" applyFont="1" applyBorder="1" applyAlignment="1">
      <alignment horizontal="center" vertical="center" wrapText="1"/>
    </xf>
    <xf numFmtId="0" fontId="18" fillId="0" borderId="11" xfId="0" applyFont="1" applyBorder="1" applyAlignment="1">
      <alignment horizontal="center"/>
    </xf>
    <xf numFmtId="0" fontId="18" fillId="0" borderId="12" xfId="0" applyFont="1" applyBorder="1" applyAlignment="1">
      <alignment horizontal="center"/>
    </xf>
    <xf numFmtId="0" fontId="18" fillId="0" borderId="13" xfId="0" applyFont="1" applyBorder="1" applyAlignment="1">
      <alignment horizontal="center"/>
    </xf>
    <xf numFmtId="0" fontId="18" fillId="5" borderId="55" xfId="0" applyFont="1" applyFill="1" applyBorder="1" applyAlignment="1">
      <alignment horizontal="center" vertical="center" wrapText="1"/>
    </xf>
    <xf numFmtId="0" fontId="18" fillId="5" borderId="56" xfId="0" applyFont="1" applyFill="1" applyBorder="1" applyAlignment="1">
      <alignment horizontal="center" vertical="center" wrapText="1"/>
    </xf>
    <xf numFmtId="0" fontId="18" fillId="5" borderId="57" xfId="0" applyFont="1" applyFill="1" applyBorder="1" applyAlignment="1">
      <alignment horizontal="center" vertical="center" wrapText="1"/>
    </xf>
    <xf numFmtId="0" fontId="22" fillId="0" borderId="55" xfId="0" applyFont="1" applyBorder="1" applyAlignment="1">
      <alignment horizontal="center" vertical="center" wrapText="1"/>
    </xf>
    <xf numFmtId="0" fontId="22" fillId="0" borderId="57" xfId="0" applyFont="1" applyBorder="1" applyAlignment="1">
      <alignment horizontal="center" vertical="center" wrapText="1"/>
    </xf>
    <xf numFmtId="0" fontId="22" fillId="0" borderId="58" xfId="0" applyFont="1" applyBorder="1" applyAlignment="1">
      <alignment horizontal="center" vertical="center" wrapText="1"/>
    </xf>
    <xf numFmtId="0" fontId="22" fillId="0" borderId="59" xfId="0" applyFont="1" applyBorder="1" applyAlignment="1">
      <alignment horizontal="center" vertical="center" wrapText="1"/>
    </xf>
    <xf numFmtId="0" fontId="16" fillId="0" borderId="0" xfId="0" applyFont="1" applyAlignment="1">
      <alignment horizontal="center"/>
    </xf>
    <xf numFmtId="0" fontId="27" fillId="0" borderId="0" xfId="0" applyFont="1" applyAlignment="1">
      <alignment horizontal="center"/>
    </xf>
    <xf numFmtId="0" fontId="26" fillId="0" borderId="29" xfId="0" applyFont="1" applyBorder="1" applyAlignment="1">
      <alignment horizontal="center"/>
    </xf>
    <xf numFmtId="0" fontId="26" fillId="10" borderId="3" xfId="0" applyFont="1" applyFill="1" applyBorder="1" applyAlignment="1">
      <alignment horizontal="center" vertical="center" wrapText="1"/>
    </xf>
    <xf numFmtId="0" fontId="26" fillId="8" borderId="27" xfId="0" applyFont="1" applyFill="1" applyBorder="1" applyAlignment="1">
      <alignment horizontal="center" wrapText="1"/>
    </xf>
    <xf numFmtId="0" fontId="26" fillId="8" borderId="35" xfId="0" applyFont="1" applyFill="1" applyBorder="1" applyAlignment="1">
      <alignment horizontal="center" wrapText="1"/>
    </xf>
    <xf numFmtId="0" fontId="26" fillId="8" borderId="36" xfId="0" applyFont="1" applyFill="1" applyBorder="1" applyAlignment="1">
      <alignment horizontal="center" wrapText="1"/>
    </xf>
    <xf numFmtId="0" fontId="13" fillId="0" borderId="3" xfId="0" applyFont="1" applyBorder="1" applyAlignment="1">
      <alignment horizontal="center" vertical="center"/>
    </xf>
    <xf numFmtId="0" fontId="26" fillId="9" borderId="3" xfId="0" applyFont="1" applyFill="1" applyBorder="1" applyAlignment="1">
      <alignment horizontal="center"/>
    </xf>
    <xf numFmtId="0" fontId="26" fillId="10" borderId="3" xfId="0" applyFont="1" applyFill="1" applyBorder="1" applyAlignment="1">
      <alignment horizontal="center"/>
    </xf>
    <xf numFmtId="0" fontId="26" fillId="2" borderId="3" xfId="0" applyFont="1" applyFill="1" applyBorder="1" applyAlignment="1">
      <alignment horizontal="center" vertical="center" wrapText="1"/>
    </xf>
    <xf numFmtId="0" fontId="24" fillId="7" borderId="0" xfId="0" applyFont="1" applyFill="1" applyAlignment="1">
      <alignment horizontal="left" vertical="center" wrapText="1"/>
    </xf>
    <xf numFmtId="0" fontId="8" fillId="2" borderId="3" xfId="1" applyFont="1" applyFill="1" applyBorder="1" applyAlignment="1">
      <alignment horizontal="center" vertical="center" wrapText="1"/>
    </xf>
    <xf numFmtId="0" fontId="6" fillId="0" borderId="0" xfId="2" applyFont="1" applyAlignment="1">
      <alignment horizontal="center" vertical="center"/>
    </xf>
    <xf numFmtId="0" fontId="6" fillId="0" borderId="0" xfId="2" applyFont="1" applyAlignment="1">
      <alignment horizontal="center"/>
    </xf>
    <xf numFmtId="0" fontId="7" fillId="2" borderId="2" xfId="2" applyFont="1" applyFill="1" applyBorder="1" applyAlignment="1">
      <alignment horizontal="center" vertical="center"/>
    </xf>
    <xf numFmtId="0" fontId="7" fillId="2" borderId="4" xfId="2" applyFont="1" applyFill="1" applyBorder="1" applyAlignment="1">
      <alignment horizontal="center" vertical="center"/>
    </xf>
    <xf numFmtId="0" fontId="7" fillId="2" borderId="2" xfId="2" applyFont="1" applyFill="1" applyBorder="1" applyAlignment="1">
      <alignment horizontal="center" vertical="center" wrapText="1"/>
    </xf>
    <xf numFmtId="0" fontId="7" fillId="2" borderId="4" xfId="2" applyFont="1" applyFill="1" applyBorder="1" applyAlignment="1">
      <alignment horizontal="center" vertical="center" wrapText="1"/>
    </xf>
    <xf numFmtId="0" fontId="7" fillId="2" borderId="3" xfId="2" quotePrefix="1" applyFont="1" applyFill="1" applyBorder="1" applyAlignment="1">
      <alignment horizontal="center" vertical="center" wrapText="1"/>
    </xf>
    <xf numFmtId="0" fontId="9" fillId="2" borderId="3" xfId="2" quotePrefix="1" applyFont="1" applyFill="1" applyBorder="1" applyAlignment="1">
      <alignment horizontal="center" vertical="center" wrapText="1"/>
    </xf>
    <xf numFmtId="0" fontId="7" fillId="2" borderId="6" xfId="2" applyFont="1" applyFill="1" applyBorder="1" applyAlignment="1">
      <alignment horizontal="center" vertical="center" wrapText="1"/>
    </xf>
    <xf numFmtId="0" fontId="7" fillId="2" borderId="7" xfId="2" applyFont="1" applyFill="1" applyBorder="1" applyAlignment="1">
      <alignment horizontal="center" vertical="center" wrapText="1"/>
    </xf>
    <xf numFmtId="0" fontId="8" fillId="2" borderId="2" xfId="1" applyFont="1" applyFill="1" applyBorder="1" applyAlignment="1">
      <alignment horizontal="center" vertical="center" wrapText="1"/>
    </xf>
    <xf numFmtId="0" fontId="8" fillId="2" borderId="4" xfId="1" applyFont="1" applyFill="1" applyBorder="1" applyAlignment="1">
      <alignment horizontal="center" vertical="center" wrapText="1"/>
    </xf>
    <xf numFmtId="0" fontId="13" fillId="0" borderId="0" xfId="0" applyFont="1" applyAlignment="1">
      <alignment horizontal="center" vertical="center"/>
    </xf>
    <xf numFmtId="0" fontId="2" fillId="0" borderId="128" xfId="0" applyFont="1" applyBorder="1" applyAlignment="1">
      <alignment horizontal="center" vertical="center"/>
    </xf>
    <xf numFmtId="0" fontId="2" fillId="0" borderId="129" xfId="0" applyFont="1" applyBorder="1" applyAlignment="1">
      <alignment horizontal="center" vertical="center"/>
    </xf>
    <xf numFmtId="0" fontId="2" fillId="0" borderId="8" xfId="0" applyFont="1" applyBorder="1" applyAlignment="1">
      <alignment horizontal="center" vertical="center"/>
    </xf>
  </cellXfs>
  <cellStyles count="4">
    <cellStyle name="Comma [0]" xfId="3" builtinId="6"/>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8" Type="http://schemas.openxmlformats.org/officeDocument/2006/relationships/image" Target="../media/image11.jpeg"/><Relationship Id="rId13" Type="http://schemas.openxmlformats.org/officeDocument/2006/relationships/image" Target="../media/image16.jpeg"/><Relationship Id="rId18" Type="http://schemas.openxmlformats.org/officeDocument/2006/relationships/image" Target="../media/image21.jpeg"/><Relationship Id="rId3" Type="http://schemas.openxmlformats.org/officeDocument/2006/relationships/image" Target="../media/image6.jpeg"/><Relationship Id="rId7" Type="http://schemas.openxmlformats.org/officeDocument/2006/relationships/image" Target="../media/image10.jpeg"/><Relationship Id="rId12" Type="http://schemas.openxmlformats.org/officeDocument/2006/relationships/image" Target="../media/image15.jpeg"/><Relationship Id="rId17" Type="http://schemas.openxmlformats.org/officeDocument/2006/relationships/image" Target="../media/image20.jpeg"/><Relationship Id="rId2" Type="http://schemas.openxmlformats.org/officeDocument/2006/relationships/image" Target="../media/image5.jpeg"/><Relationship Id="rId16" Type="http://schemas.openxmlformats.org/officeDocument/2006/relationships/image" Target="../media/image19.jpeg"/><Relationship Id="rId1" Type="http://schemas.openxmlformats.org/officeDocument/2006/relationships/image" Target="../media/image4.png"/><Relationship Id="rId6" Type="http://schemas.openxmlformats.org/officeDocument/2006/relationships/image" Target="../media/image9.jpeg"/><Relationship Id="rId11" Type="http://schemas.openxmlformats.org/officeDocument/2006/relationships/image" Target="../media/image14.jpeg"/><Relationship Id="rId5" Type="http://schemas.openxmlformats.org/officeDocument/2006/relationships/image" Target="../media/image8.jpeg"/><Relationship Id="rId15" Type="http://schemas.openxmlformats.org/officeDocument/2006/relationships/image" Target="../media/image18.jpeg"/><Relationship Id="rId10" Type="http://schemas.openxmlformats.org/officeDocument/2006/relationships/image" Target="../media/image13.jpeg"/><Relationship Id="rId19" Type="http://schemas.openxmlformats.org/officeDocument/2006/relationships/image" Target="../media/image22.jpeg"/><Relationship Id="rId4" Type="http://schemas.openxmlformats.org/officeDocument/2006/relationships/image" Target="../media/image7.jpeg"/><Relationship Id="rId9" Type="http://schemas.openxmlformats.org/officeDocument/2006/relationships/image" Target="../media/image12.jpeg"/><Relationship Id="rId14" Type="http://schemas.openxmlformats.org/officeDocument/2006/relationships/image" Target="../media/image17.jpeg"/></Relationships>
</file>

<file path=xl/drawings/_rels/drawing6.xml.rels><?xml version="1.0" encoding="UTF-8" standalone="yes"?>
<Relationships xmlns="http://schemas.openxmlformats.org/package/2006/relationships"><Relationship Id="rId8" Type="http://schemas.openxmlformats.org/officeDocument/2006/relationships/image" Target="../media/image29.jpeg"/><Relationship Id="rId3" Type="http://schemas.openxmlformats.org/officeDocument/2006/relationships/image" Target="../media/image24.jpeg"/><Relationship Id="rId7" Type="http://schemas.openxmlformats.org/officeDocument/2006/relationships/image" Target="../media/image28.jpeg"/><Relationship Id="rId12" Type="http://schemas.openxmlformats.org/officeDocument/2006/relationships/image" Target="../media/image33.jpeg"/><Relationship Id="rId2" Type="http://schemas.openxmlformats.org/officeDocument/2006/relationships/image" Target="../media/image23.jpeg"/><Relationship Id="rId1" Type="http://schemas.openxmlformats.org/officeDocument/2006/relationships/image" Target="../media/image2.png"/><Relationship Id="rId6" Type="http://schemas.openxmlformats.org/officeDocument/2006/relationships/image" Target="../media/image27.jpeg"/><Relationship Id="rId11" Type="http://schemas.openxmlformats.org/officeDocument/2006/relationships/image" Target="../media/image32.jpeg"/><Relationship Id="rId5" Type="http://schemas.openxmlformats.org/officeDocument/2006/relationships/image" Target="../media/image26.jpeg"/><Relationship Id="rId10" Type="http://schemas.openxmlformats.org/officeDocument/2006/relationships/image" Target="../media/image31.jpeg"/><Relationship Id="rId4" Type="http://schemas.openxmlformats.org/officeDocument/2006/relationships/image" Target="../media/image25.jpeg"/><Relationship Id="rId9" Type="http://schemas.openxmlformats.org/officeDocument/2006/relationships/image" Target="../media/image30.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5.jpeg"/><Relationship Id="rId2" Type="http://schemas.openxmlformats.org/officeDocument/2006/relationships/image" Target="../media/image34.jpeg"/><Relationship Id="rId1" Type="http://schemas.openxmlformats.org/officeDocument/2006/relationships/image" Target="../media/image2.png"/><Relationship Id="rId4" Type="http://schemas.openxmlformats.org/officeDocument/2006/relationships/image" Target="../media/image36.jpe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0</xdr:row>
      <xdr:rowOff>47625</xdr:rowOff>
    </xdr:from>
    <xdr:to>
      <xdr:col>2</xdr:col>
      <xdr:colOff>48425</xdr:colOff>
      <xdr:row>2</xdr:row>
      <xdr:rowOff>61232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6" y="47625"/>
          <a:ext cx="1400974" cy="390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161925</xdr:colOff>
      <xdr:row>0</xdr:row>
      <xdr:rowOff>95250</xdr:rowOff>
    </xdr:from>
    <xdr:to>
      <xdr:col>3</xdr:col>
      <xdr:colOff>211077</xdr:colOff>
      <xdr:row>2</xdr:row>
      <xdr:rowOff>140590</xdr:rowOff>
    </xdr:to>
    <xdr:pic>
      <xdr:nvPicPr>
        <xdr:cNvPr id="2" name="Picture 1">
          <a:extLst>
            <a:ext uri="{FF2B5EF4-FFF2-40B4-BE49-F238E27FC236}">
              <a16:creationId xmlns:a16="http://schemas.microsoft.com/office/drawing/2014/main" id="{6B1812CB-CB05-4378-ACB6-316087390F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5750" y="95250"/>
          <a:ext cx="1563627" cy="435865"/>
        </a:xfrm>
        <a:prstGeom prst="rect">
          <a:avLst/>
        </a:prstGeom>
      </xdr:spPr>
    </xdr:pic>
    <xdr:clientData/>
  </xdr:twoCellAnchor>
  <xdr:twoCellAnchor editAs="oneCell">
    <xdr:from>
      <xdr:col>3</xdr:col>
      <xdr:colOff>523875</xdr:colOff>
      <xdr:row>42</xdr:row>
      <xdr:rowOff>57150</xdr:rowOff>
    </xdr:from>
    <xdr:to>
      <xdr:col>5</xdr:col>
      <xdr:colOff>942975</xdr:colOff>
      <xdr:row>47</xdr:row>
      <xdr:rowOff>174565</xdr:rowOff>
    </xdr:to>
    <xdr:pic>
      <xdr:nvPicPr>
        <xdr:cNvPr id="5" name="Picture 4">
          <a:extLst>
            <a:ext uri="{FF2B5EF4-FFF2-40B4-BE49-F238E27FC236}">
              <a16:creationId xmlns:a16="http://schemas.microsoft.com/office/drawing/2014/main" id="{99282B1C-5D6D-3BFA-A195-494E97B2028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62175" y="8848725"/>
          <a:ext cx="1905000" cy="1069915"/>
        </a:xfrm>
        <a:prstGeom prst="rect">
          <a:avLst/>
        </a:prstGeom>
        <a:noFill/>
        <a:ln>
          <a:noFill/>
        </a:ln>
      </xdr:spPr>
    </xdr:pic>
    <xdr:clientData/>
  </xdr:twoCellAnchor>
  <xdr:twoCellAnchor>
    <xdr:from>
      <xdr:col>4</xdr:col>
      <xdr:colOff>85725</xdr:colOff>
      <xdr:row>43</xdr:row>
      <xdr:rowOff>28575</xdr:rowOff>
    </xdr:from>
    <xdr:to>
      <xdr:col>5</xdr:col>
      <xdr:colOff>733425</xdr:colOff>
      <xdr:row>44</xdr:row>
      <xdr:rowOff>85725</xdr:rowOff>
    </xdr:to>
    <xdr:sp macro="" textlink="">
      <xdr:nvSpPr>
        <xdr:cNvPr id="6" name="Rectangle 5">
          <a:extLst>
            <a:ext uri="{FF2B5EF4-FFF2-40B4-BE49-F238E27FC236}">
              <a16:creationId xmlns:a16="http://schemas.microsoft.com/office/drawing/2014/main" id="{A4DC209B-C41A-26EA-27DC-D5B169897595}"/>
            </a:ext>
          </a:extLst>
        </xdr:cNvPr>
        <xdr:cNvSpPr/>
      </xdr:nvSpPr>
      <xdr:spPr>
        <a:xfrm>
          <a:off x="3057525" y="9010650"/>
          <a:ext cx="800100" cy="24765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33130</xdr:colOff>
      <xdr:row>0</xdr:row>
      <xdr:rowOff>41412</xdr:rowOff>
    </xdr:from>
    <xdr:to>
      <xdr:col>2</xdr:col>
      <xdr:colOff>449696</xdr:colOff>
      <xdr:row>3</xdr:row>
      <xdr:rowOff>66261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130" y="41412"/>
          <a:ext cx="2139349" cy="59634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40822</xdr:colOff>
      <xdr:row>0</xdr:row>
      <xdr:rowOff>108857</xdr:rowOff>
    </xdr:from>
    <xdr:to>
      <xdr:col>2</xdr:col>
      <xdr:colOff>1141806</xdr:colOff>
      <xdr:row>2</xdr:row>
      <xdr:rowOff>150115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9679" y="108857"/>
          <a:ext cx="1563627" cy="435865"/>
        </a:xfrm>
        <a:prstGeom prst="rect">
          <a:avLst/>
        </a:prstGeom>
      </xdr:spPr>
    </xdr:pic>
    <xdr:clientData/>
  </xdr:twoCellAnchor>
  <xdr:twoCellAnchor>
    <xdr:from>
      <xdr:col>5</xdr:col>
      <xdr:colOff>738187</xdr:colOff>
      <xdr:row>21</xdr:row>
      <xdr:rowOff>47625</xdr:rowOff>
    </xdr:from>
    <xdr:to>
      <xdr:col>12</xdr:col>
      <xdr:colOff>928688</xdr:colOff>
      <xdr:row>28</xdr:row>
      <xdr:rowOff>119063</xdr:rowOff>
    </xdr:to>
    <xdr:sp macro="" textlink="">
      <xdr:nvSpPr>
        <xdr:cNvPr id="3" name="Rectangle 2">
          <a:extLst>
            <a:ext uri="{FF2B5EF4-FFF2-40B4-BE49-F238E27FC236}">
              <a16:creationId xmlns:a16="http://schemas.microsoft.com/office/drawing/2014/main" id="{F9BE1889-6CBA-4F3A-99D2-C1EE1BB5CF45}"/>
            </a:ext>
          </a:extLst>
        </xdr:cNvPr>
        <xdr:cNvSpPr/>
      </xdr:nvSpPr>
      <xdr:spPr>
        <a:xfrm rot="20909391">
          <a:off x="4953000" y="4714875"/>
          <a:ext cx="14835188" cy="1404938"/>
        </a:xfrm>
        <a:prstGeom prst="rect">
          <a:avLst/>
        </a:prstGeom>
        <a:solidFill>
          <a:srgbClr val="FF33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i="1"/>
            <a:t>NO</a:t>
          </a:r>
          <a:r>
            <a:rPr lang="en-US" sz="4800" b="1" i="1" baseline="0"/>
            <a:t> ACCIDENT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114300</xdr:rowOff>
    </xdr:from>
    <xdr:to>
      <xdr:col>2</xdr:col>
      <xdr:colOff>799700</xdr:colOff>
      <xdr:row>3</xdr:row>
      <xdr:rowOff>28575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7175" y="114300"/>
          <a:ext cx="1742675" cy="485775"/>
        </a:xfrm>
        <a:prstGeom prst="rect">
          <a:avLst/>
        </a:prstGeom>
      </xdr:spPr>
    </xdr:pic>
    <xdr:clientData/>
  </xdr:twoCellAnchor>
  <xdr:twoCellAnchor editAs="oneCell">
    <xdr:from>
      <xdr:col>4</xdr:col>
      <xdr:colOff>415637</xdr:colOff>
      <xdr:row>8</xdr:row>
      <xdr:rowOff>34636</xdr:rowOff>
    </xdr:from>
    <xdr:to>
      <xdr:col>4</xdr:col>
      <xdr:colOff>1065281</xdr:colOff>
      <xdr:row>8</xdr:row>
      <xdr:rowOff>900546</xdr:rowOff>
    </xdr:to>
    <xdr:pic>
      <xdr:nvPicPr>
        <xdr:cNvPr id="32" name="Picture 31">
          <a:extLst>
            <a:ext uri="{FF2B5EF4-FFF2-40B4-BE49-F238E27FC236}">
              <a16:creationId xmlns:a16="http://schemas.microsoft.com/office/drawing/2014/main" id="{DAB29163-5CF9-EB52-B3C0-8BAE94D3D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987637" y="1835727"/>
          <a:ext cx="649644" cy="865910"/>
        </a:xfrm>
        <a:prstGeom prst="rect">
          <a:avLst/>
        </a:prstGeom>
        <a:noFill/>
        <a:ln>
          <a:noFill/>
        </a:ln>
      </xdr:spPr>
    </xdr:pic>
    <xdr:clientData/>
  </xdr:twoCellAnchor>
  <xdr:twoCellAnchor editAs="oneCell">
    <xdr:from>
      <xdr:col>4</xdr:col>
      <xdr:colOff>86591</xdr:colOff>
      <xdr:row>9</xdr:row>
      <xdr:rowOff>69274</xdr:rowOff>
    </xdr:from>
    <xdr:to>
      <xdr:col>4</xdr:col>
      <xdr:colOff>1506683</xdr:colOff>
      <xdr:row>9</xdr:row>
      <xdr:rowOff>829266</xdr:rowOff>
    </xdr:to>
    <xdr:pic>
      <xdr:nvPicPr>
        <xdr:cNvPr id="35" name="Picture 34">
          <a:extLst>
            <a:ext uri="{FF2B5EF4-FFF2-40B4-BE49-F238E27FC236}">
              <a16:creationId xmlns:a16="http://schemas.microsoft.com/office/drawing/2014/main" id="{0A70497D-C907-86F1-2D3F-00BF7B7711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25647" r="37455"/>
        <a:stretch/>
      </xdr:blipFill>
      <xdr:spPr bwMode="auto">
        <a:xfrm>
          <a:off x="4658591" y="2874819"/>
          <a:ext cx="1420092" cy="759992"/>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571501</xdr:colOff>
      <xdr:row>10</xdr:row>
      <xdr:rowOff>69272</xdr:rowOff>
    </xdr:from>
    <xdr:to>
      <xdr:col>4</xdr:col>
      <xdr:colOff>1134185</xdr:colOff>
      <xdr:row>10</xdr:row>
      <xdr:rowOff>952499</xdr:rowOff>
    </xdr:to>
    <xdr:pic>
      <xdr:nvPicPr>
        <xdr:cNvPr id="37" name="Picture 36">
          <a:extLst>
            <a:ext uri="{FF2B5EF4-FFF2-40B4-BE49-F238E27FC236}">
              <a16:creationId xmlns:a16="http://schemas.microsoft.com/office/drawing/2014/main" id="{B7274462-F222-719D-72B7-EFD126844231}"/>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r="4216" b="32338"/>
        <a:stretch/>
      </xdr:blipFill>
      <xdr:spPr bwMode="auto">
        <a:xfrm>
          <a:off x="5143501" y="3879272"/>
          <a:ext cx="562684" cy="883227"/>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242456</xdr:colOff>
      <xdr:row>11</xdr:row>
      <xdr:rowOff>69273</xdr:rowOff>
    </xdr:from>
    <xdr:to>
      <xdr:col>4</xdr:col>
      <xdr:colOff>1368138</xdr:colOff>
      <xdr:row>11</xdr:row>
      <xdr:rowOff>913873</xdr:rowOff>
    </xdr:to>
    <xdr:pic>
      <xdr:nvPicPr>
        <xdr:cNvPr id="39" name="Picture 38">
          <a:extLst>
            <a:ext uri="{FF2B5EF4-FFF2-40B4-BE49-F238E27FC236}">
              <a16:creationId xmlns:a16="http://schemas.microsoft.com/office/drawing/2014/main" id="{4942F7F3-8CB8-9E45-9F7B-3BBC6B9CCE5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814456" y="4883728"/>
          <a:ext cx="1125682" cy="844600"/>
        </a:xfrm>
        <a:prstGeom prst="rect">
          <a:avLst/>
        </a:prstGeom>
        <a:noFill/>
        <a:ln>
          <a:noFill/>
        </a:ln>
      </xdr:spPr>
    </xdr:pic>
    <xdr:clientData/>
  </xdr:twoCellAnchor>
  <xdr:twoCellAnchor editAs="oneCell">
    <xdr:from>
      <xdr:col>4</xdr:col>
      <xdr:colOff>502228</xdr:colOff>
      <xdr:row>12</xdr:row>
      <xdr:rowOff>34636</xdr:rowOff>
    </xdr:from>
    <xdr:to>
      <xdr:col>4</xdr:col>
      <xdr:colOff>1190626</xdr:colOff>
      <xdr:row>12</xdr:row>
      <xdr:rowOff>952500</xdr:rowOff>
    </xdr:to>
    <xdr:pic>
      <xdr:nvPicPr>
        <xdr:cNvPr id="41" name="Picture 40">
          <a:extLst>
            <a:ext uri="{FF2B5EF4-FFF2-40B4-BE49-F238E27FC236}">
              <a16:creationId xmlns:a16="http://schemas.microsoft.com/office/drawing/2014/main" id="{FA210117-D2CC-86CE-6701-152E0507564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074228" y="5853545"/>
          <a:ext cx="688398" cy="917864"/>
        </a:xfrm>
        <a:prstGeom prst="rect">
          <a:avLst/>
        </a:prstGeom>
        <a:noFill/>
        <a:ln>
          <a:noFill/>
        </a:ln>
      </xdr:spPr>
    </xdr:pic>
    <xdr:clientData/>
  </xdr:twoCellAnchor>
  <xdr:twoCellAnchor editAs="oneCell">
    <xdr:from>
      <xdr:col>4</xdr:col>
      <xdr:colOff>536862</xdr:colOff>
      <xdr:row>13</xdr:row>
      <xdr:rowOff>69272</xdr:rowOff>
    </xdr:from>
    <xdr:to>
      <xdr:col>4</xdr:col>
      <xdr:colOff>1160317</xdr:colOff>
      <xdr:row>13</xdr:row>
      <xdr:rowOff>900545</xdr:rowOff>
    </xdr:to>
    <xdr:pic>
      <xdr:nvPicPr>
        <xdr:cNvPr id="42" name="Picture 41">
          <a:extLst>
            <a:ext uri="{FF2B5EF4-FFF2-40B4-BE49-F238E27FC236}">
              <a16:creationId xmlns:a16="http://schemas.microsoft.com/office/drawing/2014/main" id="{00B3A0F4-B0D9-ECB6-E0C8-4AC31124A3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108862" y="6892636"/>
          <a:ext cx="623455" cy="831273"/>
        </a:xfrm>
        <a:prstGeom prst="rect">
          <a:avLst/>
        </a:prstGeom>
        <a:noFill/>
        <a:ln>
          <a:noFill/>
        </a:ln>
      </xdr:spPr>
    </xdr:pic>
    <xdr:clientData/>
  </xdr:twoCellAnchor>
  <xdr:twoCellAnchor editAs="oneCell">
    <xdr:from>
      <xdr:col>4</xdr:col>
      <xdr:colOff>294409</xdr:colOff>
      <xdr:row>14</xdr:row>
      <xdr:rowOff>86591</xdr:rowOff>
    </xdr:from>
    <xdr:to>
      <xdr:col>4</xdr:col>
      <xdr:colOff>1402773</xdr:colOff>
      <xdr:row>14</xdr:row>
      <xdr:rowOff>918056</xdr:rowOff>
    </xdr:to>
    <xdr:pic>
      <xdr:nvPicPr>
        <xdr:cNvPr id="44" name="Picture 43">
          <a:extLst>
            <a:ext uri="{FF2B5EF4-FFF2-40B4-BE49-F238E27FC236}">
              <a16:creationId xmlns:a16="http://schemas.microsoft.com/office/drawing/2014/main" id="{66D4442A-0ABE-4A3A-9C42-1815FBBF3BA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866409" y="7914409"/>
          <a:ext cx="1108364" cy="831465"/>
        </a:xfrm>
        <a:prstGeom prst="rect">
          <a:avLst/>
        </a:prstGeom>
        <a:noFill/>
        <a:ln>
          <a:noFill/>
        </a:ln>
      </xdr:spPr>
    </xdr:pic>
    <xdr:clientData/>
  </xdr:twoCellAnchor>
  <xdr:twoCellAnchor editAs="oneCell">
    <xdr:from>
      <xdr:col>4</xdr:col>
      <xdr:colOff>554182</xdr:colOff>
      <xdr:row>15</xdr:row>
      <xdr:rowOff>69271</xdr:rowOff>
    </xdr:from>
    <xdr:to>
      <xdr:col>4</xdr:col>
      <xdr:colOff>1170598</xdr:colOff>
      <xdr:row>15</xdr:row>
      <xdr:rowOff>900544</xdr:rowOff>
    </xdr:to>
    <xdr:pic>
      <xdr:nvPicPr>
        <xdr:cNvPr id="45" name="Picture 44">
          <a:extLst>
            <a:ext uri="{FF2B5EF4-FFF2-40B4-BE49-F238E27FC236}">
              <a16:creationId xmlns:a16="http://schemas.microsoft.com/office/drawing/2014/main" id="{FA063AB6-2D94-B784-B140-E5B43C84D56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126182" y="9109362"/>
          <a:ext cx="616416" cy="831273"/>
        </a:xfrm>
        <a:prstGeom prst="rect">
          <a:avLst/>
        </a:prstGeom>
        <a:noFill/>
        <a:ln>
          <a:noFill/>
        </a:ln>
      </xdr:spPr>
    </xdr:pic>
    <xdr:clientData/>
  </xdr:twoCellAnchor>
  <xdr:twoCellAnchor editAs="oneCell">
    <xdr:from>
      <xdr:col>4</xdr:col>
      <xdr:colOff>536862</xdr:colOff>
      <xdr:row>18</xdr:row>
      <xdr:rowOff>121226</xdr:rowOff>
    </xdr:from>
    <xdr:to>
      <xdr:col>4</xdr:col>
      <xdr:colOff>1082962</xdr:colOff>
      <xdr:row>18</xdr:row>
      <xdr:rowOff>857191</xdr:rowOff>
    </xdr:to>
    <xdr:pic>
      <xdr:nvPicPr>
        <xdr:cNvPr id="46" name="Picture 45">
          <a:extLst>
            <a:ext uri="{FF2B5EF4-FFF2-40B4-BE49-F238E27FC236}">
              <a16:creationId xmlns:a16="http://schemas.microsoft.com/office/drawing/2014/main" id="{F8F9224A-E113-C23C-D612-5D2C098E10B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108862" y="12174681"/>
          <a:ext cx="546100" cy="735965"/>
        </a:xfrm>
        <a:prstGeom prst="rect">
          <a:avLst/>
        </a:prstGeom>
        <a:noFill/>
        <a:ln>
          <a:noFill/>
        </a:ln>
      </xdr:spPr>
    </xdr:pic>
    <xdr:clientData/>
  </xdr:twoCellAnchor>
  <xdr:twoCellAnchor editAs="oneCell">
    <xdr:from>
      <xdr:col>4</xdr:col>
      <xdr:colOff>207818</xdr:colOff>
      <xdr:row>16</xdr:row>
      <xdr:rowOff>34637</xdr:rowOff>
    </xdr:from>
    <xdr:to>
      <xdr:col>4</xdr:col>
      <xdr:colOff>1413683</xdr:colOff>
      <xdr:row>16</xdr:row>
      <xdr:rowOff>754727</xdr:rowOff>
    </xdr:to>
    <xdr:pic>
      <xdr:nvPicPr>
        <xdr:cNvPr id="47" name="Picture 46">
          <a:extLst>
            <a:ext uri="{FF2B5EF4-FFF2-40B4-BE49-F238E27FC236}">
              <a16:creationId xmlns:a16="http://schemas.microsoft.com/office/drawing/2014/main" id="{0483F29A-E85B-16FB-C2F3-DDFD6323572B}"/>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22390" t="-2925"/>
        <a:stretch/>
      </xdr:blipFill>
      <xdr:spPr bwMode="auto">
        <a:xfrm>
          <a:off x="4779818" y="10079182"/>
          <a:ext cx="1205865" cy="72009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69273</xdr:colOff>
      <xdr:row>17</xdr:row>
      <xdr:rowOff>121227</xdr:rowOff>
    </xdr:from>
    <xdr:to>
      <xdr:col>4</xdr:col>
      <xdr:colOff>554182</xdr:colOff>
      <xdr:row>17</xdr:row>
      <xdr:rowOff>769201</xdr:rowOff>
    </xdr:to>
    <xdr:pic>
      <xdr:nvPicPr>
        <xdr:cNvPr id="48" name="Picture 47">
          <a:extLst>
            <a:ext uri="{FF2B5EF4-FFF2-40B4-BE49-F238E27FC236}">
              <a16:creationId xmlns:a16="http://schemas.microsoft.com/office/drawing/2014/main" id="{8B6F8D24-5BA6-8006-F626-3BEE2DE774F5}"/>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t="17910" r="3472" b="24042"/>
        <a:stretch/>
      </xdr:blipFill>
      <xdr:spPr bwMode="auto">
        <a:xfrm>
          <a:off x="4641273" y="11170227"/>
          <a:ext cx="484909" cy="647974"/>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935182</xdr:colOff>
      <xdr:row>17</xdr:row>
      <xdr:rowOff>121228</xdr:rowOff>
    </xdr:from>
    <xdr:to>
      <xdr:col>4</xdr:col>
      <xdr:colOff>1454727</xdr:colOff>
      <xdr:row>17</xdr:row>
      <xdr:rowOff>792758</xdr:rowOff>
    </xdr:to>
    <xdr:pic>
      <xdr:nvPicPr>
        <xdr:cNvPr id="49" name="Picture 48">
          <a:extLst>
            <a:ext uri="{FF2B5EF4-FFF2-40B4-BE49-F238E27FC236}">
              <a16:creationId xmlns:a16="http://schemas.microsoft.com/office/drawing/2014/main" id="{4B93D247-FCCF-E2D5-EB3B-F4552FB62EEC}"/>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t="16086" r="523" b="26031"/>
        <a:stretch/>
      </xdr:blipFill>
      <xdr:spPr bwMode="auto">
        <a:xfrm>
          <a:off x="5507182" y="11170228"/>
          <a:ext cx="519545" cy="671530"/>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640773</xdr:colOff>
      <xdr:row>17</xdr:row>
      <xdr:rowOff>173182</xdr:rowOff>
    </xdr:from>
    <xdr:to>
      <xdr:col>4</xdr:col>
      <xdr:colOff>875587</xdr:colOff>
      <xdr:row>17</xdr:row>
      <xdr:rowOff>779318</xdr:rowOff>
    </xdr:to>
    <xdr:pic>
      <xdr:nvPicPr>
        <xdr:cNvPr id="50" name="Picture 49">
          <a:extLst>
            <a:ext uri="{FF2B5EF4-FFF2-40B4-BE49-F238E27FC236}">
              <a16:creationId xmlns:a16="http://schemas.microsoft.com/office/drawing/2014/main" id="{3AC149AD-EBCF-C522-02D7-3790D2B1C4B1}"/>
            </a:ext>
          </a:extLst>
        </xdr:cNvPr>
        <xdr:cNvPicPr>
          <a:picLocks noChangeAspect="1"/>
        </xdr:cNvPicPr>
      </xdr:nvPicPr>
      <xdr:blipFill rotWithShape="1">
        <a:blip xmlns:r="http://schemas.openxmlformats.org/officeDocument/2006/relationships" r:embed="rId14" cstate="print">
          <a:extLst>
            <a:ext uri="{28A0092B-C50C-407E-A947-70E740481C1C}">
              <a14:useLocalDpi xmlns:a14="http://schemas.microsoft.com/office/drawing/2010/main" val="0"/>
            </a:ext>
          </a:extLst>
        </a:blip>
        <a:srcRect t="23219" r="46208" b="14262"/>
        <a:stretch/>
      </xdr:blipFill>
      <xdr:spPr bwMode="auto">
        <a:xfrm>
          <a:off x="5212773" y="11222182"/>
          <a:ext cx="234814" cy="606136"/>
        </a:xfrm>
        <a:prstGeom prst="rect">
          <a:avLst/>
        </a:prstGeom>
        <a:noFill/>
        <a:ln>
          <a:noFill/>
        </a:ln>
        <a:extLst>
          <a:ext uri="{53640926-AAD7-44D8-BBD7-CCE9431645EC}">
            <a14:shadowObscured xmlns:a14="http://schemas.microsoft.com/office/drawing/2010/main"/>
          </a:ext>
        </a:extLst>
      </xdr:spPr>
    </xdr:pic>
    <xdr:clientData/>
  </xdr:twoCellAnchor>
  <xdr:twoCellAnchor editAs="oneCell">
    <xdr:from>
      <xdr:col>4</xdr:col>
      <xdr:colOff>294409</xdr:colOff>
      <xdr:row>19</xdr:row>
      <xdr:rowOff>86591</xdr:rowOff>
    </xdr:from>
    <xdr:to>
      <xdr:col>4</xdr:col>
      <xdr:colOff>1366289</xdr:colOff>
      <xdr:row>19</xdr:row>
      <xdr:rowOff>886691</xdr:rowOff>
    </xdr:to>
    <xdr:pic>
      <xdr:nvPicPr>
        <xdr:cNvPr id="51" name="Picture 50">
          <a:extLst>
            <a:ext uri="{FF2B5EF4-FFF2-40B4-BE49-F238E27FC236}">
              <a16:creationId xmlns:a16="http://schemas.microsoft.com/office/drawing/2014/main" id="{13C1EDE4-E2A2-4989-080B-0A9B3835247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866409" y="13144500"/>
          <a:ext cx="1071880" cy="800100"/>
        </a:xfrm>
        <a:prstGeom prst="rect">
          <a:avLst/>
        </a:prstGeom>
        <a:noFill/>
        <a:ln>
          <a:noFill/>
        </a:ln>
      </xdr:spPr>
    </xdr:pic>
    <xdr:clientData/>
  </xdr:twoCellAnchor>
  <xdr:twoCellAnchor editAs="oneCell">
    <xdr:from>
      <xdr:col>10</xdr:col>
      <xdr:colOff>242455</xdr:colOff>
      <xdr:row>19</xdr:row>
      <xdr:rowOff>51954</xdr:rowOff>
    </xdr:from>
    <xdr:to>
      <xdr:col>10</xdr:col>
      <xdr:colOff>1368137</xdr:colOff>
      <xdr:row>19</xdr:row>
      <xdr:rowOff>892184</xdr:rowOff>
    </xdr:to>
    <xdr:pic>
      <xdr:nvPicPr>
        <xdr:cNvPr id="52" name="Picture 51">
          <a:extLst>
            <a:ext uri="{FF2B5EF4-FFF2-40B4-BE49-F238E27FC236}">
              <a16:creationId xmlns:a16="http://schemas.microsoft.com/office/drawing/2014/main" id="{2E9F6DD3-EF6C-C551-F4AD-00325255A0F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2763500" y="13109863"/>
          <a:ext cx="1125682" cy="840230"/>
        </a:xfrm>
        <a:prstGeom prst="rect">
          <a:avLst/>
        </a:prstGeom>
        <a:noFill/>
        <a:ln>
          <a:noFill/>
        </a:ln>
      </xdr:spPr>
    </xdr:pic>
    <xdr:clientData/>
  </xdr:twoCellAnchor>
  <xdr:twoCellAnchor editAs="oneCell">
    <xdr:from>
      <xdr:col>4</xdr:col>
      <xdr:colOff>623454</xdr:colOff>
      <xdr:row>20</xdr:row>
      <xdr:rowOff>69272</xdr:rowOff>
    </xdr:from>
    <xdr:to>
      <xdr:col>4</xdr:col>
      <xdr:colOff>1017608</xdr:colOff>
      <xdr:row>20</xdr:row>
      <xdr:rowOff>900544</xdr:rowOff>
    </xdr:to>
    <xdr:pic>
      <xdr:nvPicPr>
        <xdr:cNvPr id="53" name="Picture 52">
          <a:extLst>
            <a:ext uri="{FF2B5EF4-FFF2-40B4-BE49-F238E27FC236}">
              <a16:creationId xmlns:a16="http://schemas.microsoft.com/office/drawing/2014/main" id="{5D5F4D5D-1D8E-B598-297E-594B49D4F0E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5195454" y="14131636"/>
          <a:ext cx="394154" cy="831272"/>
        </a:xfrm>
        <a:prstGeom prst="rect">
          <a:avLst/>
        </a:prstGeom>
        <a:noFill/>
        <a:ln>
          <a:noFill/>
        </a:ln>
      </xdr:spPr>
    </xdr:pic>
    <xdr:clientData/>
  </xdr:twoCellAnchor>
  <xdr:twoCellAnchor editAs="oneCell">
    <xdr:from>
      <xdr:col>4</xdr:col>
      <xdr:colOff>606136</xdr:colOff>
      <xdr:row>21</xdr:row>
      <xdr:rowOff>86591</xdr:rowOff>
    </xdr:from>
    <xdr:to>
      <xdr:col>4</xdr:col>
      <xdr:colOff>1039091</xdr:colOff>
      <xdr:row>21</xdr:row>
      <xdr:rowOff>856822</xdr:rowOff>
    </xdr:to>
    <xdr:pic>
      <xdr:nvPicPr>
        <xdr:cNvPr id="54" name="Picture 53">
          <a:extLst>
            <a:ext uri="{FF2B5EF4-FFF2-40B4-BE49-F238E27FC236}">
              <a16:creationId xmlns:a16="http://schemas.microsoft.com/office/drawing/2014/main" id="{8469C496-646D-A1C6-9312-A4B2B7180B85}"/>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5178136" y="15153409"/>
          <a:ext cx="432955" cy="770231"/>
        </a:xfrm>
        <a:prstGeom prst="rect">
          <a:avLst/>
        </a:prstGeom>
        <a:noFill/>
        <a:ln>
          <a:noFill/>
        </a:ln>
      </xdr:spPr>
    </xdr:pic>
    <xdr:clientData/>
  </xdr:twoCellAnchor>
  <xdr:twoCellAnchor editAs="oneCell">
    <xdr:from>
      <xdr:col>4</xdr:col>
      <xdr:colOff>225136</xdr:colOff>
      <xdr:row>22</xdr:row>
      <xdr:rowOff>51954</xdr:rowOff>
    </xdr:from>
    <xdr:to>
      <xdr:col>4</xdr:col>
      <xdr:colOff>1402772</xdr:colOff>
      <xdr:row>22</xdr:row>
      <xdr:rowOff>935181</xdr:rowOff>
    </xdr:to>
    <xdr:pic>
      <xdr:nvPicPr>
        <xdr:cNvPr id="55" name="Picture 54">
          <a:extLst>
            <a:ext uri="{FF2B5EF4-FFF2-40B4-BE49-F238E27FC236}">
              <a16:creationId xmlns:a16="http://schemas.microsoft.com/office/drawing/2014/main" id="{F06D6154-3F0C-FC53-46DA-21736396793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4797136" y="16123227"/>
          <a:ext cx="1177636" cy="883227"/>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95250</xdr:rowOff>
    </xdr:from>
    <xdr:to>
      <xdr:col>2</xdr:col>
      <xdr:colOff>306327</xdr:colOff>
      <xdr:row>2</xdr:row>
      <xdr:rowOff>150115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28625" y="95250"/>
          <a:ext cx="1563627" cy="435865"/>
        </a:xfrm>
        <a:prstGeom prst="rect">
          <a:avLst/>
        </a:prstGeom>
      </xdr:spPr>
    </xdr:pic>
    <xdr:clientData/>
  </xdr:twoCellAnchor>
  <xdr:twoCellAnchor editAs="oneCell">
    <xdr:from>
      <xdr:col>6</xdr:col>
      <xdr:colOff>503466</xdr:colOff>
      <xdr:row>9</xdr:row>
      <xdr:rowOff>68036</xdr:rowOff>
    </xdr:from>
    <xdr:to>
      <xdr:col>6</xdr:col>
      <xdr:colOff>1374322</xdr:colOff>
      <xdr:row>9</xdr:row>
      <xdr:rowOff>720992</xdr:rowOff>
    </xdr:to>
    <xdr:pic>
      <xdr:nvPicPr>
        <xdr:cNvPr id="17" name="Picture 16">
          <a:extLst>
            <a:ext uri="{FF2B5EF4-FFF2-40B4-BE49-F238E27FC236}">
              <a16:creationId xmlns:a16="http://schemas.microsoft.com/office/drawing/2014/main" id="{0470CB4D-9F30-5426-EFE3-FC85F0535C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150930" y="2585357"/>
          <a:ext cx="870856" cy="652956"/>
        </a:xfrm>
        <a:prstGeom prst="rect">
          <a:avLst/>
        </a:prstGeom>
        <a:noFill/>
        <a:ln>
          <a:noFill/>
        </a:ln>
      </xdr:spPr>
    </xdr:pic>
    <xdr:clientData/>
  </xdr:twoCellAnchor>
  <xdr:twoCellAnchor editAs="oneCell">
    <xdr:from>
      <xdr:col>6</xdr:col>
      <xdr:colOff>476252</xdr:colOff>
      <xdr:row>10</xdr:row>
      <xdr:rowOff>27215</xdr:rowOff>
    </xdr:from>
    <xdr:to>
      <xdr:col>6</xdr:col>
      <xdr:colOff>1415144</xdr:colOff>
      <xdr:row>10</xdr:row>
      <xdr:rowOff>731218</xdr:rowOff>
    </xdr:to>
    <xdr:pic>
      <xdr:nvPicPr>
        <xdr:cNvPr id="19" name="Picture 18">
          <a:extLst>
            <a:ext uri="{FF2B5EF4-FFF2-40B4-BE49-F238E27FC236}">
              <a16:creationId xmlns:a16="http://schemas.microsoft.com/office/drawing/2014/main" id="{E8CF40E0-7FC5-443E-9061-9870F9D973C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23716" y="3292929"/>
          <a:ext cx="938892" cy="704003"/>
        </a:xfrm>
        <a:prstGeom prst="rect">
          <a:avLst/>
        </a:prstGeom>
        <a:noFill/>
        <a:ln>
          <a:noFill/>
        </a:ln>
      </xdr:spPr>
    </xdr:pic>
    <xdr:clientData/>
  </xdr:twoCellAnchor>
  <xdr:twoCellAnchor editAs="oneCell">
    <xdr:from>
      <xdr:col>6</xdr:col>
      <xdr:colOff>381001</xdr:colOff>
      <xdr:row>11</xdr:row>
      <xdr:rowOff>40823</xdr:rowOff>
    </xdr:from>
    <xdr:to>
      <xdr:col>6</xdr:col>
      <xdr:colOff>1524001</xdr:colOff>
      <xdr:row>11</xdr:row>
      <xdr:rowOff>683987</xdr:rowOff>
    </xdr:to>
    <xdr:pic>
      <xdr:nvPicPr>
        <xdr:cNvPr id="20" name="Picture 19">
          <a:extLst>
            <a:ext uri="{FF2B5EF4-FFF2-40B4-BE49-F238E27FC236}">
              <a16:creationId xmlns:a16="http://schemas.microsoft.com/office/drawing/2014/main" id="{C2C09400-2D65-6325-4FFA-B9ED6E75F2B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0028465" y="4054930"/>
          <a:ext cx="1143000" cy="643164"/>
        </a:xfrm>
        <a:prstGeom prst="rect">
          <a:avLst/>
        </a:prstGeom>
        <a:noFill/>
        <a:ln>
          <a:noFill/>
        </a:ln>
      </xdr:spPr>
    </xdr:pic>
    <xdr:clientData/>
  </xdr:twoCellAnchor>
  <xdr:twoCellAnchor editAs="oneCell">
    <xdr:from>
      <xdr:col>6</xdr:col>
      <xdr:colOff>312965</xdr:colOff>
      <xdr:row>12</xdr:row>
      <xdr:rowOff>95251</xdr:rowOff>
    </xdr:from>
    <xdr:to>
      <xdr:col>6</xdr:col>
      <xdr:colOff>1619251</xdr:colOff>
      <xdr:row>12</xdr:row>
      <xdr:rowOff>681545</xdr:rowOff>
    </xdr:to>
    <xdr:pic>
      <xdr:nvPicPr>
        <xdr:cNvPr id="21" name="Picture 20">
          <a:extLst>
            <a:ext uri="{FF2B5EF4-FFF2-40B4-BE49-F238E27FC236}">
              <a16:creationId xmlns:a16="http://schemas.microsoft.com/office/drawing/2014/main" id="{0803B21C-0AC2-9652-C2A9-91847C5C363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960429" y="4857751"/>
          <a:ext cx="1306286" cy="586294"/>
        </a:xfrm>
        <a:prstGeom prst="rect">
          <a:avLst/>
        </a:prstGeom>
        <a:noFill/>
        <a:ln>
          <a:noFill/>
        </a:ln>
      </xdr:spPr>
    </xdr:pic>
    <xdr:clientData/>
  </xdr:twoCellAnchor>
  <xdr:twoCellAnchor editAs="oneCell">
    <xdr:from>
      <xdr:col>6</xdr:col>
      <xdr:colOff>176894</xdr:colOff>
      <xdr:row>17</xdr:row>
      <xdr:rowOff>54429</xdr:rowOff>
    </xdr:from>
    <xdr:to>
      <xdr:col>6</xdr:col>
      <xdr:colOff>1598420</xdr:colOff>
      <xdr:row>17</xdr:row>
      <xdr:rowOff>693964</xdr:rowOff>
    </xdr:to>
    <xdr:pic>
      <xdr:nvPicPr>
        <xdr:cNvPr id="23" name="Picture 22">
          <a:extLst>
            <a:ext uri="{FF2B5EF4-FFF2-40B4-BE49-F238E27FC236}">
              <a16:creationId xmlns:a16="http://schemas.microsoft.com/office/drawing/2014/main" id="{8A66F2DA-21B3-E9D8-5756-E8499E6BAB7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9824358" y="10055679"/>
          <a:ext cx="1421526" cy="639535"/>
        </a:xfrm>
        <a:prstGeom prst="rect">
          <a:avLst/>
        </a:prstGeom>
        <a:noFill/>
        <a:ln>
          <a:noFill/>
        </a:ln>
      </xdr:spPr>
    </xdr:pic>
    <xdr:clientData/>
  </xdr:twoCellAnchor>
  <xdr:twoCellAnchor editAs="oneCell">
    <xdr:from>
      <xdr:col>6</xdr:col>
      <xdr:colOff>524678</xdr:colOff>
      <xdr:row>13</xdr:row>
      <xdr:rowOff>38062</xdr:rowOff>
    </xdr:from>
    <xdr:to>
      <xdr:col>6</xdr:col>
      <xdr:colOff>1392621</xdr:colOff>
      <xdr:row>13</xdr:row>
      <xdr:rowOff>688986</xdr:rowOff>
    </xdr:to>
    <xdr:pic>
      <xdr:nvPicPr>
        <xdr:cNvPr id="24" name="Picture 23">
          <a:extLst>
            <a:ext uri="{FF2B5EF4-FFF2-40B4-BE49-F238E27FC236}">
              <a16:creationId xmlns:a16="http://schemas.microsoft.com/office/drawing/2014/main" id="{8792EE97-4516-741E-2378-3C410BB39D8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0161350" y="5496872"/>
          <a:ext cx="867943" cy="650924"/>
        </a:xfrm>
        <a:prstGeom prst="rect">
          <a:avLst/>
        </a:prstGeom>
        <a:noFill/>
        <a:ln>
          <a:noFill/>
        </a:ln>
      </xdr:spPr>
    </xdr:pic>
    <xdr:clientData/>
  </xdr:twoCellAnchor>
  <xdr:twoCellAnchor editAs="oneCell">
    <xdr:from>
      <xdr:col>6</xdr:col>
      <xdr:colOff>450273</xdr:colOff>
      <xdr:row>14</xdr:row>
      <xdr:rowOff>28452</xdr:rowOff>
    </xdr:from>
    <xdr:to>
      <xdr:col>6</xdr:col>
      <xdr:colOff>1461926</xdr:colOff>
      <xdr:row>14</xdr:row>
      <xdr:rowOff>742209</xdr:rowOff>
    </xdr:to>
    <xdr:pic>
      <xdr:nvPicPr>
        <xdr:cNvPr id="10" name="Picture 9">
          <a:extLst>
            <a:ext uri="{FF2B5EF4-FFF2-40B4-BE49-F238E27FC236}">
              <a16:creationId xmlns:a16="http://schemas.microsoft.com/office/drawing/2014/main" id="{009F9DE3-45BA-4663-8CEA-C6C8F527F00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097737" y="6287738"/>
          <a:ext cx="1011653" cy="713757"/>
        </a:xfrm>
        <a:prstGeom prst="rect">
          <a:avLst/>
        </a:prstGeom>
      </xdr:spPr>
    </xdr:pic>
    <xdr:clientData/>
  </xdr:twoCellAnchor>
  <xdr:twoCellAnchor editAs="oneCell">
    <xdr:from>
      <xdr:col>6</xdr:col>
      <xdr:colOff>68038</xdr:colOff>
      <xdr:row>15</xdr:row>
      <xdr:rowOff>122464</xdr:rowOff>
    </xdr:from>
    <xdr:to>
      <xdr:col>6</xdr:col>
      <xdr:colOff>824558</xdr:colOff>
      <xdr:row>15</xdr:row>
      <xdr:rowOff>653142</xdr:rowOff>
    </xdr:to>
    <xdr:pic>
      <xdr:nvPicPr>
        <xdr:cNvPr id="12" name="Picture 11">
          <a:extLst>
            <a:ext uri="{FF2B5EF4-FFF2-40B4-BE49-F238E27FC236}">
              <a16:creationId xmlns:a16="http://schemas.microsoft.com/office/drawing/2014/main" id="{7B8675FF-3947-4F24-B2FA-9FAF837DD72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15502" y="7130143"/>
          <a:ext cx="756520" cy="530678"/>
        </a:xfrm>
        <a:prstGeom prst="rect">
          <a:avLst/>
        </a:prstGeom>
      </xdr:spPr>
    </xdr:pic>
    <xdr:clientData/>
  </xdr:twoCellAnchor>
  <xdr:twoCellAnchor editAs="oneCell">
    <xdr:from>
      <xdr:col>6</xdr:col>
      <xdr:colOff>898071</xdr:colOff>
      <xdr:row>15</xdr:row>
      <xdr:rowOff>108857</xdr:rowOff>
    </xdr:from>
    <xdr:to>
      <xdr:col>6</xdr:col>
      <xdr:colOff>1699925</xdr:colOff>
      <xdr:row>15</xdr:row>
      <xdr:rowOff>666749</xdr:rowOff>
    </xdr:to>
    <xdr:pic>
      <xdr:nvPicPr>
        <xdr:cNvPr id="13" name="Picture 12">
          <a:extLst>
            <a:ext uri="{FF2B5EF4-FFF2-40B4-BE49-F238E27FC236}">
              <a16:creationId xmlns:a16="http://schemas.microsoft.com/office/drawing/2014/main" id="{3E539201-B0AE-4063-A8CA-C9FDD8FDC9D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545535" y="7116536"/>
          <a:ext cx="801854" cy="557892"/>
        </a:xfrm>
        <a:prstGeom prst="rect">
          <a:avLst/>
        </a:prstGeom>
      </xdr:spPr>
    </xdr:pic>
    <xdr:clientData/>
  </xdr:twoCellAnchor>
  <xdr:twoCellAnchor editAs="oneCell">
    <xdr:from>
      <xdr:col>6</xdr:col>
      <xdr:colOff>326572</xdr:colOff>
      <xdr:row>16</xdr:row>
      <xdr:rowOff>27215</xdr:rowOff>
    </xdr:from>
    <xdr:to>
      <xdr:col>6</xdr:col>
      <xdr:colOff>1333501</xdr:colOff>
      <xdr:row>16</xdr:row>
      <xdr:rowOff>723547</xdr:rowOff>
    </xdr:to>
    <xdr:pic>
      <xdr:nvPicPr>
        <xdr:cNvPr id="14" name="Picture 13">
          <a:extLst>
            <a:ext uri="{FF2B5EF4-FFF2-40B4-BE49-F238E27FC236}">
              <a16:creationId xmlns:a16="http://schemas.microsoft.com/office/drawing/2014/main" id="{D6999188-4F4D-43EE-98E7-956EE2512A7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974036" y="7783286"/>
          <a:ext cx="1006929" cy="696332"/>
        </a:xfrm>
        <a:prstGeom prst="rect">
          <a:avLst/>
        </a:prstGeom>
      </xdr:spPr>
    </xdr:pic>
    <xdr:clientData/>
  </xdr:twoCellAnchor>
  <xdr:twoCellAnchor editAs="oneCell">
    <xdr:from>
      <xdr:col>6</xdr:col>
      <xdr:colOff>489858</xdr:colOff>
      <xdr:row>8</xdr:row>
      <xdr:rowOff>54429</xdr:rowOff>
    </xdr:from>
    <xdr:to>
      <xdr:col>6</xdr:col>
      <xdr:colOff>1387929</xdr:colOff>
      <xdr:row>8</xdr:row>
      <xdr:rowOff>727806</xdr:rowOff>
    </xdr:to>
    <xdr:pic>
      <xdr:nvPicPr>
        <xdr:cNvPr id="16" name="Picture 15">
          <a:extLst>
            <a:ext uri="{FF2B5EF4-FFF2-40B4-BE49-F238E27FC236}">
              <a16:creationId xmlns:a16="http://schemas.microsoft.com/office/drawing/2014/main" id="{18F5D252-9F58-7766-49A7-E9261879F3C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137322" y="1823358"/>
          <a:ext cx="898071" cy="67337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19050</xdr:colOff>
      <xdr:row>0</xdr:row>
      <xdr:rowOff>85725</xdr:rowOff>
    </xdr:from>
    <xdr:to>
      <xdr:col>2</xdr:col>
      <xdr:colOff>515877</xdr:colOff>
      <xdr:row>2</xdr:row>
      <xdr:rowOff>140590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85725"/>
          <a:ext cx="1563627" cy="435865"/>
        </a:xfrm>
        <a:prstGeom prst="rect">
          <a:avLst/>
        </a:prstGeom>
      </xdr:spPr>
    </xdr:pic>
    <xdr:clientData/>
  </xdr:twoCellAnchor>
  <xdr:twoCellAnchor editAs="oneCell">
    <xdr:from>
      <xdr:col>9</xdr:col>
      <xdr:colOff>149679</xdr:colOff>
      <xdr:row>9</xdr:row>
      <xdr:rowOff>54429</xdr:rowOff>
    </xdr:from>
    <xdr:to>
      <xdr:col>9</xdr:col>
      <xdr:colOff>1551215</xdr:colOff>
      <xdr:row>9</xdr:row>
      <xdr:rowOff>1105903</xdr:rowOff>
    </xdr:to>
    <xdr:pic>
      <xdr:nvPicPr>
        <xdr:cNvPr id="6" name="Picture 5">
          <a:extLst>
            <a:ext uri="{FF2B5EF4-FFF2-40B4-BE49-F238E27FC236}">
              <a16:creationId xmlns:a16="http://schemas.microsoft.com/office/drawing/2014/main" id="{12CD0FA1-DB0D-356F-1E33-880F3C845C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02786" y="1823358"/>
          <a:ext cx="1401536" cy="1051474"/>
        </a:xfrm>
        <a:prstGeom prst="rect">
          <a:avLst/>
        </a:prstGeom>
        <a:noFill/>
        <a:ln>
          <a:noFill/>
        </a:ln>
      </xdr:spPr>
    </xdr:pic>
    <xdr:clientData/>
  </xdr:twoCellAnchor>
  <xdr:twoCellAnchor editAs="oneCell">
    <xdr:from>
      <xdr:col>9</xdr:col>
      <xdr:colOff>108857</xdr:colOff>
      <xdr:row>10</xdr:row>
      <xdr:rowOff>54429</xdr:rowOff>
    </xdr:from>
    <xdr:to>
      <xdr:col>9</xdr:col>
      <xdr:colOff>1523259</xdr:colOff>
      <xdr:row>10</xdr:row>
      <xdr:rowOff>1115785</xdr:rowOff>
    </xdr:to>
    <xdr:pic>
      <xdr:nvPicPr>
        <xdr:cNvPr id="7" name="Picture 6">
          <a:extLst>
            <a:ext uri="{FF2B5EF4-FFF2-40B4-BE49-F238E27FC236}">
              <a16:creationId xmlns:a16="http://schemas.microsoft.com/office/drawing/2014/main" id="{4478E890-3655-12E8-4AE6-DD4139A72DC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61964" y="4109358"/>
          <a:ext cx="1414402" cy="1061356"/>
        </a:xfrm>
        <a:prstGeom prst="rect">
          <a:avLst/>
        </a:prstGeom>
        <a:noFill/>
        <a:ln>
          <a:noFill/>
        </a:ln>
      </xdr:spPr>
    </xdr:pic>
    <xdr:clientData/>
  </xdr:twoCellAnchor>
  <xdr:twoCellAnchor>
    <xdr:from>
      <xdr:col>9</xdr:col>
      <xdr:colOff>149680</xdr:colOff>
      <xdr:row>8</xdr:row>
      <xdr:rowOff>68035</xdr:rowOff>
    </xdr:from>
    <xdr:to>
      <xdr:col>9</xdr:col>
      <xdr:colOff>1537607</xdr:colOff>
      <xdr:row>8</xdr:row>
      <xdr:rowOff>1109620</xdr:rowOff>
    </xdr:to>
    <xdr:pic>
      <xdr:nvPicPr>
        <xdr:cNvPr id="8" name="Picture 2">
          <a:extLst>
            <a:ext uri="{FF2B5EF4-FFF2-40B4-BE49-F238E27FC236}">
              <a16:creationId xmlns:a16="http://schemas.microsoft.com/office/drawing/2014/main" id="{2DCC3C70-A3B8-D496-D6C1-4EFB8CAE436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402787" y="1836964"/>
          <a:ext cx="1387927" cy="1041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38"/>
  <sheetViews>
    <sheetView showGridLines="0" tabSelected="1" view="pageBreakPreview" zoomScale="70" zoomScaleNormal="100" zoomScaleSheetLayoutView="70" workbookViewId="0">
      <selection activeCell="R12" sqref="R12"/>
    </sheetView>
  </sheetViews>
  <sheetFormatPr defaultRowHeight="15"/>
  <cols>
    <col min="1" max="1" width="1.85546875" customWidth="1"/>
    <col min="2" max="2" width="20.28515625" customWidth="1"/>
    <col min="3" max="3" width="2.42578125" customWidth="1"/>
    <col min="4" max="4" width="12" customWidth="1"/>
    <col min="5" max="5" width="1.7109375" customWidth="1"/>
    <col min="6" max="8" width="13.85546875" customWidth="1"/>
    <col min="9" max="9" width="26.140625" customWidth="1"/>
    <col min="10" max="10" width="2.28515625" customWidth="1"/>
    <col min="11" max="11" width="1.5703125" customWidth="1"/>
  </cols>
  <sheetData>
    <row r="1" spans="2:15">
      <c r="B1" s="167"/>
      <c r="C1" s="168"/>
      <c r="D1" s="168"/>
      <c r="E1" s="168"/>
      <c r="F1" s="168"/>
      <c r="G1" s="168"/>
      <c r="H1" s="168"/>
      <c r="I1" s="168"/>
      <c r="J1" s="169"/>
    </row>
    <row r="2" spans="2:15">
      <c r="B2" s="170"/>
      <c r="C2" s="39"/>
      <c r="D2" s="39"/>
      <c r="E2" s="39"/>
      <c r="F2" s="39"/>
      <c r="G2" s="39"/>
      <c r="H2" s="40" t="s">
        <v>171</v>
      </c>
      <c r="I2" s="396" t="s">
        <v>239</v>
      </c>
      <c r="J2" s="398"/>
    </row>
    <row r="3" spans="2:15">
      <c r="B3" s="170"/>
      <c r="C3" s="39"/>
      <c r="D3" s="39"/>
      <c r="E3" s="39"/>
      <c r="F3" s="39"/>
      <c r="G3" s="39"/>
      <c r="H3" s="42" t="s">
        <v>172</v>
      </c>
      <c r="I3" s="397"/>
      <c r="J3" s="398"/>
    </row>
    <row r="4" spans="2:15" ht="7.5" customHeight="1">
      <c r="B4" s="170"/>
      <c r="C4" s="39"/>
      <c r="D4" s="39"/>
      <c r="E4" s="39"/>
      <c r="F4" s="39"/>
      <c r="G4" s="39"/>
      <c r="H4" s="39"/>
      <c r="I4" s="39"/>
      <c r="J4" s="171"/>
    </row>
    <row r="5" spans="2:15" ht="23.25" customHeight="1">
      <c r="B5" s="275" t="s">
        <v>78</v>
      </c>
      <c r="C5" s="276"/>
      <c r="D5" s="276"/>
      <c r="E5" s="276"/>
      <c r="F5" s="276"/>
      <c r="G5" s="276"/>
      <c r="H5" s="276"/>
      <c r="I5" s="276"/>
      <c r="J5" s="277"/>
    </row>
    <row r="6" spans="2:15" s="45" customFormat="1" ht="19.899999999999999" customHeight="1">
      <c r="B6" s="247" t="s">
        <v>77</v>
      </c>
      <c r="C6" s="248"/>
      <c r="D6" s="248"/>
      <c r="E6" s="89" t="s">
        <v>45</v>
      </c>
      <c r="F6" s="248" t="s">
        <v>106</v>
      </c>
      <c r="G6" s="248"/>
      <c r="H6" s="248"/>
      <c r="I6" s="248"/>
      <c r="J6" s="172"/>
      <c r="K6" s="46"/>
      <c r="L6" s="47"/>
      <c r="M6" s="47"/>
      <c r="N6" s="47"/>
      <c r="O6" s="47"/>
    </row>
    <row r="7" spans="2:15" s="45" customFormat="1" ht="4.1500000000000004" customHeight="1">
      <c r="B7" s="262"/>
      <c r="C7" s="263"/>
      <c r="D7" s="263"/>
      <c r="E7" s="263"/>
      <c r="F7" s="263"/>
      <c r="G7" s="263"/>
      <c r="H7" s="263"/>
      <c r="I7" s="263"/>
      <c r="J7" s="264"/>
      <c r="K7" s="46"/>
      <c r="L7" s="47"/>
      <c r="M7" s="47"/>
      <c r="N7" s="47"/>
      <c r="O7" s="47"/>
    </row>
    <row r="8" spans="2:15" s="45" customFormat="1" ht="19.899999999999999" customHeight="1">
      <c r="B8" s="247" t="s">
        <v>94</v>
      </c>
      <c r="C8" s="248"/>
      <c r="D8" s="248"/>
      <c r="E8" s="89" t="s">
        <v>45</v>
      </c>
      <c r="F8" s="289" t="s">
        <v>134</v>
      </c>
      <c r="G8" s="289"/>
      <c r="H8" s="289"/>
      <c r="I8" s="289"/>
      <c r="J8" s="173"/>
      <c r="K8" s="48"/>
      <c r="L8" s="47"/>
      <c r="M8" s="47"/>
      <c r="N8" s="47"/>
      <c r="O8" s="47"/>
    </row>
    <row r="9" spans="2:15" s="45" customFormat="1" ht="6" customHeight="1">
      <c r="B9" s="262" t="s">
        <v>135</v>
      </c>
      <c r="C9" s="263"/>
      <c r="D9" s="263"/>
      <c r="E9" s="263"/>
      <c r="F9" s="263"/>
      <c r="G9" s="263"/>
      <c r="H9" s="263"/>
      <c r="I9" s="263"/>
      <c r="J9" s="264"/>
      <c r="K9" s="46"/>
      <c r="L9" s="47"/>
      <c r="M9" s="47"/>
      <c r="N9" s="47"/>
      <c r="O9" s="47"/>
    </row>
    <row r="10" spans="2:15" ht="7.5" customHeight="1">
      <c r="B10" s="170"/>
      <c r="C10" s="39"/>
      <c r="D10" s="39"/>
      <c r="E10" s="39"/>
      <c r="F10" s="39"/>
      <c r="G10" s="39"/>
      <c r="H10" s="39"/>
      <c r="I10" s="39"/>
      <c r="J10" s="171"/>
    </row>
    <row r="11" spans="2:15" ht="36" customHeight="1">
      <c r="B11" s="282" t="s">
        <v>72</v>
      </c>
      <c r="C11" s="283"/>
      <c r="D11" s="284"/>
      <c r="E11" s="174"/>
      <c r="F11" s="281" t="s">
        <v>79</v>
      </c>
      <c r="G11" s="281"/>
      <c r="H11" s="281"/>
      <c r="I11" s="285" t="s">
        <v>101</v>
      </c>
      <c r="J11" s="286"/>
      <c r="L11" s="216"/>
      <c r="M11" s="217"/>
    </row>
    <row r="12" spans="2:15" ht="48.6" customHeight="1">
      <c r="B12" s="282"/>
      <c r="C12" s="283"/>
      <c r="D12" s="284"/>
      <c r="E12" s="175"/>
      <c r="F12" s="176" t="s">
        <v>100</v>
      </c>
      <c r="G12" s="97" t="s">
        <v>99</v>
      </c>
      <c r="H12" s="177" t="s">
        <v>105</v>
      </c>
      <c r="I12" s="287"/>
      <c r="J12" s="288"/>
      <c r="L12" s="216"/>
      <c r="M12" s="217"/>
    </row>
    <row r="13" spans="2:15" ht="17.25" customHeight="1">
      <c r="B13" s="265" t="s">
        <v>80</v>
      </c>
      <c r="C13" s="266"/>
      <c r="D13" s="267"/>
      <c r="E13" s="54" t="s">
        <v>45</v>
      </c>
      <c r="F13" s="98">
        <f>'Jam Kerja'!I13</f>
        <v>2880</v>
      </c>
      <c r="G13" s="204">
        <f>'Jam Kerja'!J13</f>
        <v>12600</v>
      </c>
      <c r="H13" s="208">
        <f>'Jam Kerja'!K13</f>
        <v>9120</v>
      </c>
      <c r="I13" s="99">
        <f>SUM(F13:H13)</f>
        <v>24600</v>
      </c>
      <c r="J13" s="178"/>
      <c r="K13" s="50"/>
      <c r="L13" s="216"/>
      <c r="M13" s="217"/>
    </row>
    <row r="14" spans="2:15" ht="17.25" customHeight="1">
      <c r="B14" s="268" t="s">
        <v>81</v>
      </c>
      <c r="C14" s="269"/>
      <c r="D14" s="270"/>
      <c r="E14" s="179"/>
      <c r="F14" s="180"/>
      <c r="G14" s="205">
        <v>0</v>
      </c>
      <c r="H14" s="209">
        <v>0</v>
      </c>
      <c r="I14" s="181">
        <v>0</v>
      </c>
      <c r="J14" s="182"/>
      <c r="K14" s="50"/>
    </row>
    <row r="15" spans="2:15" ht="17.25" customHeight="1">
      <c r="B15" s="271" t="s">
        <v>95</v>
      </c>
      <c r="C15" s="272"/>
      <c r="D15" s="272"/>
      <c r="E15" s="183" t="s">
        <v>45</v>
      </c>
      <c r="F15" s="184">
        <f>COUNTIFS('Laporan Kecelakaan'!$G$11:$G$45,$B15,'Laporan Kecelakaan'!$H$11:$H$45,$F$12)</f>
        <v>0</v>
      </c>
      <c r="G15" s="206">
        <f>COUNTIFS('Laporan Kecelakaan'!$G$11:$G$45,$B15,'Laporan Kecelakaan'!$H$11:$H$45,$G$12)</f>
        <v>0</v>
      </c>
      <c r="H15" s="210">
        <f>COUNTIFS('Laporan Kecelakaan'!$G$11:$G$45,B15,'Laporan Kecelakaan'!$H$11:$H$45,$H$12)</f>
        <v>0</v>
      </c>
      <c r="I15" s="185">
        <f t="shared" ref="I15:I22" si="0">SUM(F15:H15)</f>
        <v>0</v>
      </c>
      <c r="J15" s="186"/>
      <c r="K15" s="50"/>
    </row>
    <row r="16" spans="2:15" ht="17.25" customHeight="1">
      <c r="B16" s="265" t="s">
        <v>96</v>
      </c>
      <c r="C16" s="266"/>
      <c r="D16" s="267"/>
      <c r="E16" s="187" t="s">
        <v>45</v>
      </c>
      <c r="F16" s="184">
        <f>COUNTIFS('Laporan Kecelakaan'!$G$11:$G$45,$B16,'Laporan Kecelakaan'!$H$11:$H$45,$F$12)</f>
        <v>0</v>
      </c>
      <c r="G16" s="206">
        <f>COUNTIFS('Laporan Kecelakaan'!$G$11:$G$45,$B16,'Laporan Kecelakaan'!$H$11:$H$45,$G$12)</f>
        <v>0</v>
      </c>
      <c r="H16" s="210">
        <v>0</v>
      </c>
      <c r="I16" s="185">
        <f t="shared" si="0"/>
        <v>0</v>
      </c>
      <c r="J16" s="186"/>
      <c r="K16" s="50"/>
    </row>
    <row r="17" spans="2:11" ht="17.25" customHeight="1">
      <c r="B17" s="229" t="s">
        <v>93</v>
      </c>
      <c r="C17" s="230"/>
      <c r="D17" s="231"/>
      <c r="E17" s="187" t="s">
        <v>45</v>
      </c>
      <c r="F17" s="184">
        <f>COUNTIFS('Laporan Kecelakaan'!$G$11:$G$45,$B17,'Laporan Kecelakaan'!$H$11:$H$45,$F$12)</f>
        <v>0</v>
      </c>
      <c r="G17" s="206">
        <f>COUNTIFS('Laporan Kecelakaan'!$G$11:$G$45,$B17,'Laporan Kecelakaan'!$H$11:$H$45,$G$12)</f>
        <v>0</v>
      </c>
      <c r="H17" s="210">
        <f>COUNTIFS('Laporan Kecelakaan'!$G$11:$G$45,B17,'Laporan Kecelakaan'!$H$11:$H$45,$H$12)</f>
        <v>0</v>
      </c>
      <c r="I17" s="185">
        <f t="shared" si="0"/>
        <v>0</v>
      </c>
      <c r="J17" s="186"/>
      <c r="K17" s="50"/>
    </row>
    <row r="18" spans="2:11" ht="17.25" customHeight="1">
      <c r="B18" s="229" t="s">
        <v>97</v>
      </c>
      <c r="C18" s="230"/>
      <c r="D18" s="231"/>
      <c r="E18" s="187" t="s">
        <v>45</v>
      </c>
      <c r="F18" s="184">
        <f>COUNTIFS('Laporan Kecelakaan'!$G$11:$G$45,$B18,'Laporan Kecelakaan'!$H$11:$H$45,$F$12)</f>
        <v>0</v>
      </c>
      <c r="G18" s="206">
        <f>COUNTIFS('Laporan Kecelakaan'!$G$11:$G$45,$B18,'Laporan Kecelakaan'!$H$11:$H$45,$G$12)</f>
        <v>0</v>
      </c>
      <c r="H18" s="210">
        <f>COUNTIFS('Laporan Kecelakaan'!$G$11:$G$45,B18,'Laporan Kecelakaan'!$H$11:$H$45,$H$12)</f>
        <v>0</v>
      </c>
      <c r="I18" s="185">
        <f t="shared" si="0"/>
        <v>0</v>
      </c>
      <c r="J18" s="186"/>
      <c r="K18" s="50"/>
    </row>
    <row r="19" spans="2:11" ht="17.25" customHeight="1">
      <c r="B19" s="229" t="s">
        <v>98</v>
      </c>
      <c r="C19" s="230"/>
      <c r="D19" s="231"/>
      <c r="E19" s="187" t="s">
        <v>45</v>
      </c>
      <c r="F19" s="184">
        <f>COUNTIFS('Laporan Kecelakaan'!$G$11:$G$45,$B19,'Laporan Kecelakaan'!$H$11:$H$45,$F$12)</f>
        <v>0</v>
      </c>
      <c r="G19" s="206">
        <f>COUNTIFS('Laporan Kecelakaan'!$G$11:$G$45,$B19,'Laporan Kecelakaan'!$H$11:$H$45,$G$12)</f>
        <v>0</v>
      </c>
      <c r="H19" s="210">
        <f>COUNTIFS('Laporan Kecelakaan'!$G$11:$G$45,B19,'Laporan Kecelakaan'!$H$11:$H$45,$H$12)</f>
        <v>0</v>
      </c>
      <c r="I19" s="185">
        <f t="shared" si="0"/>
        <v>0</v>
      </c>
      <c r="J19" s="186"/>
      <c r="K19" s="50"/>
    </row>
    <row r="20" spans="2:11" ht="17.25" customHeight="1">
      <c r="B20" s="229" t="s">
        <v>48</v>
      </c>
      <c r="C20" s="230"/>
      <c r="D20" s="231"/>
      <c r="E20" s="187" t="s">
        <v>45</v>
      </c>
      <c r="F20" s="184">
        <f>COUNTIFS('Laporan Kecelakaan'!$G$11:$G$45,$B20,'Laporan Kecelakaan'!$H$11:$H$45,$F$12)</f>
        <v>0</v>
      </c>
      <c r="G20" s="206">
        <v>0</v>
      </c>
      <c r="H20" s="210">
        <v>0</v>
      </c>
      <c r="I20" s="185">
        <f t="shared" si="0"/>
        <v>0</v>
      </c>
      <c r="J20" s="186"/>
      <c r="K20" s="50"/>
    </row>
    <row r="21" spans="2:11" ht="17.25" customHeight="1">
      <c r="B21" s="232" t="s">
        <v>46</v>
      </c>
      <c r="C21" s="233"/>
      <c r="D21" s="233"/>
      <c r="E21" s="188" t="s">
        <v>45</v>
      </c>
      <c r="F21" s="189">
        <f>COUNTIFS('Laporan Kecelakaan'!$G$11:$G$45,$B21,'Laporan Kecelakaan'!$H$11:$H$45,$F$12)</f>
        <v>0</v>
      </c>
      <c r="G21" s="206">
        <f>COUNTIFS('Laporan Kecelakaan'!$G$11:$G$45,$B21,'Laporan Kecelakaan'!$H$11:$H$45,$G$12)</f>
        <v>0</v>
      </c>
      <c r="H21" s="210">
        <f>COUNTIFS('Laporan Kecelakaan'!$G$11:$G$45,B21,'Laporan Kecelakaan'!$H$11:$H$45,$H$12)</f>
        <v>0</v>
      </c>
      <c r="I21" s="190">
        <f t="shared" si="0"/>
        <v>0</v>
      </c>
      <c r="J21" s="191"/>
      <c r="K21" s="50"/>
    </row>
    <row r="22" spans="2:11" ht="17.25" customHeight="1">
      <c r="B22" s="278" t="s">
        <v>47</v>
      </c>
      <c r="C22" s="279"/>
      <c r="D22" s="280"/>
      <c r="E22" s="188" t="s">
        <v>45</v>
      </c>
      <c r="F22" s="192">
        <f>COUNTIFS('Laporan Kecelakaan'!$G$11:$G$45,$B22,'Laporan Kecelakaan'!$H$11:$H$45,$F$12)</f>
        <v>0</v>
      </c>
      <c r="G22" s="207">
        <f>COUNTIFS('Laporan Kecelakaan'!$G$11:$G$45,$B22,'Laporan Kecelakaan'!$H$11:$H$45,$G$12)</f>
        <v>0</v>
      </c>
      <c r="H22" s="211">
        <f>COUNTIFS('Laporan Kecelakaan'!$G$11:$G$45,B22,'Laporan Kecelakaan'!$H$11:$H$45,$H$12)</f>
        <v>0</v>
      </c>
      <c r="I22" s="193">
        <f t="shared" si="0"/>
        <v>0</v>
      </c>
      <c r="J22" s="194"/>
      <c r="K22" s="50"/>
    </row>
    <row r="23" spans="2:11" ht="16.5" customHeight="1">
      <c r="B23" s="195"/>
      <c r="C23" s="52"/>
      <c r="D23" s="53"/>
      <c r="E23" s="54"/>
      <c r="F23" s="54"/>
      <c r="G23" s="212"/>
      <c r="H23" s="214"/>
      <c r="I23" s="55"/>
      <c r="J23" s="178"/>
      <c r="K23" s="50"/>
    </row>
    <row r="24" spans="2:11" ht="16.5" customHeight="1">
      <c r="B24" s="259" t="s">
        <v>103</v>
      </c>
      <c r="C24" s="260"/>
      <c r="D24" s="261"/>
      <c r="E24" s="196" t="s">
        <v>45</v>
      </c>
      <c r="F24" s="197">
        <f>(I14/I13)*1000000</f>
        <v>0</v>
      </c>
      <c r="G24" s="213"/>
      <c r="H24" s="215"/>
      <c r="I24" s="198"/>
      <c r="J24" s="194"/>
      <c r="K24" s="50"/>
    </row>
    <row r="25" spans="2:11" ht="17.25" customHeight="1">
      <c r="B25" s="259" t="s">
        <v>104</v>
      </c>
      <c r="C25" s="260"/>
      <c r="D25" s="261"/>
      <c r="E25" s="196" t="s">
        <v>45</v>
      </c>
      <c r="F25" s="196">
        <f>'Jam Kerja'!H22/Rekapitulasi!I13*1000000</f>
        <v>0</v>
      </c>
      <c r="G25" s="213"/>
      <c r="H25" s="215"/>
      <c r="I25" s="198"/>
      <c r="J25" s="194"/>
      <c r="K25" s="50"/>
    </row>
    <row r="26" spans="2:11" ht="7.5" customHeight="1">
      <c r="B26" s="199"/>
      <c r="C26" s="57"/>
      <c r="D26" s="57"/>
      <c r="E26" s="58"/>
      <c r="F26" s="58"/>
      <c r="G26" s="58"/>
      <c r="H26" s="58"/>
      <c r="I26" s="58"/>
      <c r="J26" s="200"/>
      <c r="K26" s="50"/>
    </row>
    <row r="27" spans="2:11" hidden="1">
      <c r="B27" s="252"/>
      <c r="C27" s="253"/>
      <c r="D27" s="254"/>
      <c r="E27" s="254"/>
      <c r="F27" s="254"/>
      <c r="G27" s="254"/>
      <c r="H27" s="254"/>
      <c r="I27" s="255"/>
      <c r="J27" s="256"/>
      <c r="K27" s="61"/>
    </row>
    <row r="28" spans="2:11" ht="12.75" hidden="1" customHeight="1">
      <c r="B28" s="252"/>
      <c r="C28" s="253"/>
      <c r="D28" s="254"/>
      <c r="E28" s="254"/>
      <c r="F28" s="254"/>
      <c r="G28" s="254"/>
      <c r="H28" s="254"/>
      <c r="I28" s="255"/>
      <c r="J28" s="256"/>
      <c r="K28" s="61"/>
    </row>
    <row r="29" spans="2:11" ht="12.75" hidden="1" customHeight="1">
      <c r="B29" s="257"/>
      <c r="C29" s="258"/>
      <c r="D29" s="254"/>
      <c r="E29" s="254"/>
      <c r="F29" s="254"/>
      <c r="G29" s="254"/>
      <c r="H29" s="254"/>
      <c r="I29" s="255"/>
      <c r="J29" s="256"/>
      <c r="K29" s="61"/>
    </row>
    <row r="30" spans="2:11" ht="24.75" customHeight="1">
      <c r="B30" s="201"/>
      <c r="C30" s="54"/>
      <c r="D30" s="54"/>
      <c r="E30" s="54"/>
      <c r="F30" s="54"/>
      <c r="G30" s="54"/>
      <c r="H30" s="54"/>
      <c r="I30" s="54"/>
      <c r="J30" s="202"/>
      <c r="K30" s="61"/>
    </row>
    <row r="31" spans="2:11" s="45" customFormat="1" ht="18.75" customHeight="1">
      <c r="B31" s="249" t="s">
        <v>49</v>
      </c>
      <c r="C31" s="250"/>
      <c r="D31" s="251"/>
      <c r="E31" s="63"/>
      <c r="F31" s="63"/>
      <c r="G31" s="63"/>
      <c r="H31" s="221" t="s">
        <v>50</v>
      </c>
      <c r="I31" s="222"/>
      <c r="J31" s="223"/>
      <c r="K31" s="61"/>
    </row>
    <row r="32" spans="2:11" ht="12.75" customHeight="1">
      <c r="B32" s="234" t="s">
        <v>107</v>
      </c>
      <c r="C32" s="235"/>
      <c r="D32" s="236"/>
      <c r="E32" s="54"/>
      <c r="F32" s="54"/>
      <c r="G32" s="54"/>
      <c r="H32" s="240"/>
      <c r="I32" s="241"/>
      <c r="J32" s="242"/>
      <c r="K32" s="61"/>
    </row>
    <row r="33" spans="2:11" ht="12.75" customHeight="1">
      <c r="B33" s="237"/>
      <c r="C33" s="238"/>
      <c r="D33" s="239"/>
      <c r="E33" s="54"/>
      <c r="F33" s="54"/>
      <c r="G33" s="54"/>
      <c r="H33" s="243"/>
      <c r="I33" s="244"/>
      <c r="J33" s="245"/>
      <c r="K33" s="61"/>
    </row>
    <row r="34" spans="2:11" s="45" customFormat="1" ht="25.9" customHeight="1">
      <c r="B34" s="218" t="s">
        <v>51</v>
      </c>
      <c r="C34" s="219"/>
      <c r="D34" s="220"/>
      <c r="E34" s="63"/>
      <c r="F34" s="63"/>
      <c r="G34" s="63"/>
      <c r="H34" s="221" t="s">
        <v>52</v>
      </c>
      <c r="I34" s="222"/>
      <c r="J34" s="223"/>
      <c r="K34" s="61"/>
    </row>
    <row r="35" spans="2:11" ht="17.25" customHeight="1" thickBot="1">
      <c r="B35" s="224" t="s">
        <v>136</v>
      </c>
      <c r="C35" s="225"/>
      <c r="D35" s="226"/>
      <c r="E35" s="203"/>
      <c r="F35" s="203"/>
      <c r="G35" s="203"/>
      <c r="H35" s="226"/>
      <c r="I35" s="227"/>
      <c r="J35" s="228"/>
      <c r="K35" s="61"/>
    </row>
    <row r="36" spans="2:11" ht="5.25" customHeight="1">
      <c r="B36" s="64"/>
      <c r="C36" s="64"/>
    </row>
    <row r="37" spans="2:11">
      <c r="B37" s="65"/>
      <c r="C37" s="65"/>
      <c r="D37" s="246"/>
      <c r="E37" s="246"/>
      <c r="F37" s="246"/>
      <c r="G37" s="246"/>
      <c r="H37" s="246"/>
      <c r="I37" s="66"/>
      <c r="J37" s="65"/>
    </row>
    <row r="38" spans="2:11" ht="5.25" customHeight="1"/>
  </sheetData>
  <mergeCells count="36">
    <mergeCell ref="I2:I3"/>
    <mergeCell ref="J2:J3"/>
    <mergeCell ref="B5:J5"/>
    <mergeCell ref="B7:J7"/>
    <mergeCell ref="B22:D22"/>
    <mergeCell ref="F11:H11"/>
    <mergeCell ref="B11:D12"/>
    <mergeCell ref="I11:J12"/>
    <mergeCell ref="F6:I6"/>
    <mergeCell ref="F8:I8"/>
    <mergeCell ref="D37:H37"/>
    <mergeCell ref="B6:D6"/>
    <mergeCell ref="B8:D8"/>
    <mergeCell ref="B31:D31"/>
    <mergeCell ref="H31:J31"/>
    <mergeCell ref="B27:J29"/>
    <mergeCell ref="B25:D25"/>
    <mergeCell ref="B9:J9"/>
    <mergeCell ref="B13:D13"/>
    <mergeCell ref="B14:D14"/>
    <mergeCell ref="B15:D15"/>
    <mergeCell ref="B16:D16"/>
    <mergeCell ref="B17:D17"/>
    <mergeCell ref="B24:D24"/>
    <mergeCell ref="L11:L13"/>
    <mergeCell ref="M11:M13"/>
    <mergeCell ref="B34:D34"/>
    <mergeCell ref="H34:J34"/>
    <mergeCell ref="B35:D35"/>
    <mergeCell ref="H35:J35"/>
    <mergeCell ref="B18:D18"/>
    <mergeCell ref="B19:D19"/>
    <mergeCell ref="B20:D20"/>
    <mergeCell ref="B21:D21"/>
    <mergeCell ref="B32:D33"/>
    <mergeCell ref="H32:J33"/>
  </mergeCells>
  <pageMargins left="0.7" right="0.7" top="0.75" bottom="0.75" header="0.3" footer="0.3"/>
  <pageSetup paperSize="9" scale="79" orientation="portrait" r:id="rId1"/>
  <colBreaks count="1" manualBreakCount="1">
    <brk id="10" max="38"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017CA-9765-43B9-9CF0-AA6DC62365CF}">
  <sheetPr>
    <pageSetUpPr fitToPage="1"/>
  </sheetPr>
  <dimension ref="B1:N62"/>
  <sheetViews>
    <sheetView zoomScale="70" zoomScaleNormal="70" workbookViewId="0">
      <selection activeCell="F2" sqref="F2:H3"/>
    </sheetView>
  </sheetViews>
  <sheetFormatPr defaultRowHeight="15"/>
  <cols>
    <col min="1" max="1" width="1.85546875" customWidth="1"/>
    <col min="2" max="2" width="20.28515625" customWidth="1"/>
    <col min="3" max="3" width="2.42578125" customWidth="1"/>
    <col min="4" max="4" width="20" customWidth="1"/>
    <col min="5" max="5" width="2.28515625" customWidth="1"/>
    <col min="6" max="6" width="22.5703125" customWidth="1"/>
    <col min="7" max="7" width="2.28515625" customWidth="1"/>
    <col min="8" max="8" width="18.7109375" customWidth="1"/>
    <col min="9" max="9" width="2.28515625" customWidth="1"/>
    <col min="10" max="10" width="1.5703125" customWidth="1"/>
    <col min="11" max="11" width="8.85546875" customWidth="1"/>
  </cols>
  <sheetData>
    <row r="1" spans="2:14">
      <c r="B1" s="35"/>
      <c r="C1" s="36"/>
      <c r="D1" s="36"/>
      <c r="E1" s="36"/>
      <c r="F1" s="36"/>
      <c r="G1" s="36"/>
      <c r="H1" s="36"/>
      <c r="I1" s="37"/>
    </row>
    <row r="2" spans="2:14" ht="15.75" thickBot="1">
      <c r="B2" s="38"/>
      <c r="F2" s="40" t="s">
        <v>171</v>
      </c>
      <c r="G2" s="41"/>
      <c r="H2" s="273" t="s">
        <v>219</v>
      </c>
      <c r="I2" s="293"/>
    </row>
    <row r="3" spans="2:14">
      <c r="B3" s="38"/>
      <c r="F3" s="42" t="s">
        <v>172</v>
      </c>
      <c r="G3" s="43"/>
      <c r="H3" s="274"/>
      <c r="I3" s="294"/>
    </row>
    <row r="4" spans="2:14" ht="7.5" customHeight="1">
      <c r="B4" s="38"/>
      <c r="I4" s="44"/>
    </row>
    <row r="5" spans="2:14" ht="23.25" customHeight="1">
      <c r="B5" s="295" t="s">
        <v>173</v>
      </c>
      <c r="C5" s="296"/>
      <c r="D5" s="296"/>
      <c r="E5" s="296"/>
      <c r="F5" s="296"/>
      <c r="G5" s="296"/>
      <c r="H5" s="296"/>
      <c r="I5" s="297"/>
    </row>
    <row r="6" spans="2:14" s="45" customFormat="1" ht="25.5" customHeight="1">
      <c r="B6" s="298" t="s">
        <v>174</v>
      </c>
      <c r="C6" s="299"/>
      <c r="D6" s="299"/>
      <c r="E6" s="299"/>
      <c r="F6" s="299"/>
      <c r="G6" s="299"/>
      <c r="H6" s="299"/>
      <c r="I6" s="300"/>
      <c r="J6" s="46"/>
      <c r="K6" s="47"/>
      <c r="L6" s="47"/>
      <c r="M6" s="47"/>
      <c r="N6" s="47"/>
    </row>
    <row r="7" spans="2:14" s="45" customFormat="1">
      <c r="B7" s="301" t="s">
        <v>175</v>
      </c>
      <c r="C7" s="302"/>
      <c r="D7" s="302"/>
      <c r="E7" s="302"/>
      <c r="F7" s="302"/>
      <c r="G7" s="302"/>
      <c r="H7" s="302"/>
      <c r="I7" s="303"/>
      <c r="J7" s="46"/>
      <c r="K7" s="47"/>
      <c r="L7" s="47"/>
      <c r="M7" s="47"/>
      <c r="N7" s="47"/>
    </row>
    <row r="8" spans="2:14" s="45" customFormat="1" ht="25.5" customHeight="1">
      <c r="B8" s="290" t="s">
        <v>176</v>
      </c>
      <c r="C8" s="291"/>
      <c r="D8" s="291"/>
      <c r="E8" s="291"/>
      <c r="F8" s="291"/>
      <c r="G8" s="291"/>
      <c r="H8" s="291"/>
      <c r="I8" s="292"/>
      <c r="J8" s="46"/>
      <c r="K8" s="47"/>
      <c r="L8" s="47"/>
      <c r="M8" s="47"/>
      <c r="N8" s="47"/>
    </row>
    <row r="9" spans="2:14" s="45" customFormat="1">
      <c r="B9" s="301" t="s">
        <v>177</v>
      </c>
      <c r="C9" s="302"/>
      <c r="D9" s="302"/>
      <c r="E9" s="302"/>
      <c r="F9" s="302"/>
      <c r="G9" s="302"/>
      <c r="H9" s="302"/>
      <c r="I9" s="303"/>
      <c r="J9" s="46"/>
      <c r="K9" s="47"/>
      <c r="L9" s="47"/>
      <c r="M9" s="47"/>
      <c r="N9" s="47"/>
    </row>
    <row r="10" spans="2:14" ht="7.5" customHeight="1">
      <c r="B10" s="38"/>
      <c r="I10" s="44"/>
    </row>
    <row r="11" spans="2:14" ht="17.25" customHeight="1">
      <c r="B11" s="307" t="s">
        <v>178</v>
      </c>
      <c r="C11" s="308"/>
      <c r="D11" s="309"/>
      <c r="E11" s="49" t="s">
        <v>45</v>
      </c>
      <c r="F11" s="112">
        <v>44698</v>
      </c>
      <c r="G11" s="112"/>
      <c r="H11" s="112"/>
      <c r="I11" s="113"/>
    </row>
    <row r="12" spans="2:14" ht="17.25" customHeight="1">
      <c r="B12" s="307" t="s">
        <v>179</v>
      </c>
      <c r="C12" s="308"/>
      <c r="D12" s="309"/>
      <c r="E12" s="49" t="s">
        <v>45</v>
      </c>
      <c r="F12" s="114" t="s">
        <v>223</v>
      </c>
      <c r="G12" s="115"/>
      <c r="H12" s="115"/>
      <c r="I12" s="113"/>
    </row>
    <row r="13" spans="2:14" ht="17.25" customHeight="1">
      <c r="B13" s="310" t="s">
        <v>180</v>
      </c>
      <c r="C13" s="311"/>
      <c r="D13" s="311"/>
      <c r="E13" s="116" t="s">
        <v>45</v>
      </c>
      <c r="F13" s="117" t="s">
        <v>220</v>
      </c>
      <c r="G13" s="117"/>
      <c r="H13" s="117"/>
      <c r="I13" s="118"/>
    </row>
    <row r="14" spans="2:14" ht="17.25" customHeight="1">
      <c r="B14" s="312" t="s">
        <v>181</v>
      </c>
      <c r="C14" s="313"/>
      <c r="D14" s="267"/>
      <c r="E14" s="119" t="s">
        <v>45</v>
      </c>
      <c r="F14" s="117" t="s">
        <v>108</v>
      </c>
      <c r="G14" s="117"/>
      <c r="H14" s="117"/>
      <c r="I14" s="118"/>
    </row>
    <row r="15" spans="2:14" ht="17.25" customHeight="1">
      <c r="B15" s="314" t="s">
        <v>182</v>
      </c>
      <c r="C15" s="315"/>
      <c r="D15" s="316"/>
      <c r="E15" s="119" t="s">
        <v>45</v>
      </c>
      <c r="F15" s="120" t="s">
        <v>108</v>
      </c>
      <c r="G15" s="120"/>
      <c r="H15" s="120"/>
      <c r="I15" s="118"/>
    </row>
    <row r="16" spans="2:14" ht="17.25" customHeight="1">
      <c r="B16" s="314" t="s">
        <v>183</v>
      </c>
      <c r="C16" s="315"/>
      <c r="D16" s="316"/>
      <c r="E16" s="119" t="s">
        <v>45</v>
      </c>
      <c r="F16" s="117" t="s">
        <v>108</v>
      </c>
      <c r="G16" s="117"/>
      <c r="H16" s="117"/>
      <c r="I16" s="118"/>
    </row>
    <row r="17" spans="2:10" ht="17.25" customHeight="1">
      <c r="B17" s="314" t="s">
        <v>184</v>
      </c>
      <c r="C17" s="315"/>
      <c r="D17" s="316"/>
      <c r="E17" s="119" t="s">
        <v>45</v>
      </c>
      <c r="F17" s="117" t="s">
        <v>108</v>
      </c>
      <c r="G17" s="117"/>
      <c r="H17" s="117"/>
      <c r="I17" s="118"/>
    </row>
    <row r="18" spans="2:10" ht="17.25" customHeight="1">
      <c r="B18" s="314" t="s">
        <v>185</v>
      </c>
      <c r="C18" s="315"/>
      <c r="D18" s="316"/>
      <c r="E18" s="119" t="s">
        <v>45</v>
      </c>
      <c r="F18" s="117" t="s">
        <v>108</v>
      </c>
      <c r="G18" s="117"/>
      <c r="H18" s="117"/>
      <c r="I18" s="118"/>
    </row>
    <row r="19" spans="2:10" ht="17.25" customHeight="1">
      <c r="B19" s="317" t="s">
        <v>186</v>
      </c>
      <c r="C19" s="318"/>
      <c r="D19" s="318"/>
      <c r="E19" s="121" t="s">
        <v>45</v>
      </c>
      <c r="F19" s="122" t="s">
        <v>108</v>
      </c>
      <c r="G19" s="122"/>
      <c r="H19" s="122"/>
      <c r="I19" s="123"/>
    </row>
    <row r="20" spans="2:10" ht="17.25" customHeight="1">
      <c r="B20" s="319" t="s">
        <v>187</v>
      </c>
      <c r="C20" s="279"/>
      <c r="D20" s="280"/>
      <c r="E20" s="121" t="s">
        <v>45</v>
      </c>
      <c r="F20" s="124" t="s">
        <v>222</v>
      </c>
      <c r="G20" s="124"/>
      <c r="H20" s="124"/>
      <c r="I20" s="125"/>
    </row>
    <row r="21" spans="2:10" ht="16.5" customHeight="1">
      <c r="B21" s="51"/>
      <c r="C21" s="126"/>
      <c r="D21" s="127"/>
      <c r="E21" s="128"/>
      <c r="F21" s="128"/>
      <c r="G21" s="128"/>
      <c r="H21" s="128"/>
      <c r="I21" s="62"/>
    </row>
    <row r="22" spans="2:10" ht="17.25" customHeight="1">
      <c r="B22" s="304" t="s">
        <v>188</v>
      </c>
      <c r="C22" s="305"/>
      <c r="D22" s="306"/>
      <c r="E22" s="129" t="s">
        <v>45</v>
      </c>
      <c r="F22" s="122" t="s">
        <v>109</v>
      </c>
      <c r="G22" s="122"/>
      <c r="H22" s="122"/>
      <c r="I22" s="123"/>
    </row>
    <row r="23" spans="2:10" ht="17.25" customHeight="1">
      <c r="B23" s="304" t="s">
        <v>189</v>
      </c>
      <c r="C23" s="305"/>
      <c r="D23" s="306"/>
      <c r="E23" s="129" t="s">
        <v>45</v>
      </c>
      <c r="F23" s="130">
        <v>19803200031</v>
      </c>
      <c r="G23" s="131"/>
      <c r="H23" s="131"/>
      <c r="I23" s="123"/>
    </row>
    <row r="24" spans="2:10" ht="17.25" customHeight="1">
      <c r="B24" s="304" t="s">
        <v>183</v>
      </c>
      <c r="C24" s="305"/>
      <c r="D24" s="306"/>
      <c r="E24" s="129" t="s">
        <v>45</v>
      </c>
      <c r="F24" s="122" t="s">
        <v>221</v>
      </c>
      <c r="G24" s="122"/>
      <c r="H24" s="122"/>
      <c r="I24" s="123"/>
    </row>
    <row r="25" spans="2:10" ht="17.25" customHeight="1">
      <c r="B25" s="327" t="s">
        <v>185</v>
      </c>
      <c r="C25" s="328"/>
      <c r="D25" s="329"/>
      <c r="E25" s="121" t="s">
        <v>45</v>
      </c>
      <c r="F25" s="124" t="s">
        <v>208</v>
      </c>
      <c r="G25" s="124"/>
      <c r="H25" s="124"/>
      <c r="I25" s="125"/>
    </row>
    <row r="26" spans="2:10" ht="7.5" customHeight="1">
      <c r="B26" s="56"/>
      <c r="C26" s="57"/>
      <c r="D26" s="57"/>
      <c r="E26" s="58"/>
      <c r="F26" s="58"/>
      <c r="G26" s="58"/>
      <c r="H26" s="58"/>
      <c r="I26" s="59"/>
    </row>
    <row r="27" spans="2:10" ht="16.5" customHeight="1">
      <c r="B27" s="330" t="s">
        <v>190</v>
      </c>
      <c r="C27" s="331"/>
      <c r="D27" s="332"/>
      <c r="E27" s="332"/>
      <c r="F27" s="332"/>
      <c r="G27" s="333"/>
      <c r="H27" s="333"/>
      <c r="I27" s="334"/>
    </row>
    <row r="28" spans="2:10">
      <c r="B28" s="132" t="s">
        <v>191</v>
      </c>
      <c r="C28" s="133"/>
      <c r="D28" s="134" t="s">
        <v>192</v>
      </c>
      <c r="E28" s="134"/>
      <c r="F28" s="135" t="s">
        <v>193</v>
      </c>
      <c r="G28" s="136"/>
      <c r="H28" s="137" t="s">
        <v>46</v>
      </c>
      <c r="I28" s="137"/>
    </row>
    <row r="29" spans="2:10">
      <c r="B29" s="138" t="s">
        <v>194</v>
      </c>
      <c r="C29" s="139"/>
      <c r="D29" s="140" t="s">
        <v>195</v>
      </c>
      <c r="E29" s="141"/>
      <c r="F29" s="140" t="s">
        <v>196</v>
      </c>
      <c r="G29" s="142"/>
      <c r="H29" s="143" t="s">
        <v>197</v>
      </c>
      <c r="I29" s="143"/>
    </row>
    <row r="30" spans="2:10">
      <c r="B30" s="144" t="s">
        <v>198</v>
      </c>
      <c r="C30" s="145"/>
      <c r="D30" s="160" t="s">
        <v>199</v>
      </c>
      <c r="E30" s="134"/>
      <c r="F30" s="134" t="s">
        <v>47</v>
      </c>
      <c r="G30" s="146"/>
      <c r="H30" s="162" t="s">
        <v>200</v>
      </c>
      <c r="I30" s="137"/>
      <c r="J30" s="147"/>
    </row>
    <row r="31" spans="2:10">
      <c r="B31" s="138" t="s">
        <v>201</v>
      </c>
      <c r="C31" s="139"/>
      <c r="D31" s="161" t="s">
        <v>48</v>
      </c>
      <c r="E31" s="148"/>
      <c r="F31" s="140" t="s">
        <v>202</v>
      </c>
      <c r="G31" s="142"/>
      <c r="H31" s="163" t="s">
        <v>203</v>
      </c>
      <c r="I31" s="143"/>
      <c r="J31" s="147"/>
    </row>
    <row r="32" spans="2:10" ht="7.5" customHeight="1">
      <c r="B32" s="60"/>
      <c r="C32" s="128"/>
      <c r="D32" s="128"/>
      <c r="E32" s="128"/>
      <c r="F32" s="128"/>
      <c r="G32" s="128"/>
      <c r="H32" s="128"/>
      <c r="I32" s="125"/>
      <c r="J32" s="147"/>
    </row>
    <row r="33" spans="2:10" ht="16.5" customHeight="1">
      <c r="B33" s="330" t="s">
        <v>204</v>
      </c>
      <c r="C33" s="331"/>
      <c r="D33" s="332"/>
      <c r="E33" s="332"/>
      <c r="F33" s="332"/>
      <c r="G33" s="333"/>
      <c r="H33" s="333"/>
      <c r="I33" s="334"/>
      <c r="J33" s="147"/>
    </row>
    <row r="34" spans="2:10">
      <c r="B34" s="335" t="s">
        <v>226</v>
      </c>
      <c r="C34" s="336"/>
      <c r="D34" s="336"/>
      <c r="E34" s="336"/>
      <c r="F34" s="336"/>
      <c r="G34" s="336"/>
      <c r="H34" s="336"/>
      <c r="I34" s="337"/>
      <c r="J34" s="147"/>
    </row>
    <row r="35" spans="2:10" ht="27.75" customHeight="1">
      <c r="B35" s="338"/>
      <c r="C35" s="339"/>
      <c r="D35" s="339"/>
      <c r="E35" s="339"/>
      <c r="F35" s="339"/>
      <c r="G35" s="339"/>
      <c r="H35" s="339"/>
      <c r="I35" s="340"/>
      <c r="J35" s="147"/>
    </row>
    <row r="36" spans="2:10" ht="39.75" customHeight="1">
      <c r="B36" s="341"/>
      <c r="C36" s="342"/>
      <c r="D36" s="342"/>
      <c r="E36" s="342"/>
      <c r="F36" s="342"/>
      <c r="G36" s="342"/>
      <c r="H36" s="342"/>
      <c r="I36" s="343"/>
      <c r="J36" s="147"/>
    </row>
    <row r="37" spans="2:10" ht="7.5" customHeight="1">
      <c r="B37" s="60"/>
      <c r="C37" s="128"/>
      <c r="D37" s="128"/>
      <c r="E37" s="128"/>
      <c r="F37" s="128"/>
      <c r="G37" s="128"/>
      <c r="H37" s="128"/>
      <c r="I37" s="125"/>
      <c r="J37" s="147"/>
    </row>
    <row r="38" spans="2:10" ht="16.5" customHeight="1">
      <c r="B38" s="330" t="s">
        <v>205</v>
      </c>
      <c r="C38" s="331"/>
      <c r="D38" s="332"/>
      <c r="E38" s="332"/>
      <c r="F38" s="332"/>
      <c r="G38" s="333"/>
      <c r="H38" s="333"/>
      <c r="I38" s="334"/>
      <c r="J38" s="147"/>
    </row>
    <row r="39" spans="2:10">
      <c r="B39" s="344" t="s">
        <v>224</v>
      </c>
      <c r="C39" s="345"/>
      <c r="D39" s="346"/>
      <c r="E39" s="346"/>
      <c r="F39" s="346"/>
      <c r="G39" s="347"/>
      <c r="H39" s="347"/>
      <c r="I39" s="348"/>
      <c r="J39" s="147"/>
    </row>
    <row r="40" spans="2:10">
      <c r="B40" s="344"/>
      <c r="C40" s="345"/>
      <c r="D40" s="346"/>
      <c r="E40" s="346"/>
      <c r="F40" s="346"/>
      <c r="G40" s="347"/>
      <c r="H40" s="347"/>
      <c r="I40" s="348"/>
      <c r="J40" s="147"/>
    </row>
    <row r="41" spans="2:10">
      <c r="B41" s="344"/>
      <c r="C41" s="345"/>
      <c r="D41" s="346"/>
      <c r="E41" s="346"/>
      <c r="F41" s="346"/>
      <c r="G41" s="347"/>
      <c r="H41" s="347"/>
      <c r="I41" s="348"/>
      <c r="J41" s="147"/>
    </row>
    <row r="42" spans="2:10" ht="16.5" customHeight="1">
      <c r="B42" s="330" t="s">
        <v>206</v>
      </c>
      <c r="C42" s="331"/>
      <c r="D42" s="332"/>
      <c r="E42" s="332"/>
      <c r="F42" s="332"/>
      <c r="G42" s="333"/>
      <c r="H42" s="333"/>
      <c r="I42" s="334"/>
      <c r="J42" s="147"/>
    </row>
    <row r="43" spans="2:10">
      <c r="B43" s="320" t="s">
        <v>207</v>
      </c>
      <c r="C43" s="321"/>
      <c r="D43" s="322"/>
      <c r="E43" s="322"/>
      <c r="F43" s="322"/>
      <c r="G43" s="323"/>
      <c r="H43" s="323"/>
      <c r="I43" s="324"/>
      <c r="J43" s="147"/>
    </row>
    <row r="44" spans="2:10">
      <c r="B44" s="320"/>
      <c r="C44" s="321"/>
      <c r="D44" s="322"/>
      <c r="E44" s="322"/>
      <c r="F44" s="322"/>
      <c r="G44" s="323"/>
      <c r="H44" s="323"/>
      <c r="I44" s="324"/>
      <c r="J44" s="147"/>
    </row>
    <row r="45" spans="2:10">
      <c r="B45" s="320"/>
      <c r="C45" s="321"/>
      <c r="D45" s="322"/>
      <c r="E45" s="322"/>
      <c r="F45" s="322"/>
      <c r="G45" s="323"/>
      <c r="H45" s="323"/>
      <c r="I45" s="324"/>
      <c r="J45" s="147"/>
    </row>
    <row r="46" spans="2:10">
      <c r="B46" s="320"/>
      <c r="C46" s="321"/>
      <c r="D46" s="322"/>
      <c r="E46" s="322"/>
      <c r="F46" s="322"/>
      <c r="G46" s="323"/>
      <c r="H46" s="323"/>
      <c r="I46" s="324"/>
      <c r="J46" s="147"/>
    </row>
    <row r="47" spans="2:10">
      <c r="B47" s="320"/>
      <c r="C47" s="321"/>
      <c r="D47" s="322"/>
      <c r="E47" s="322"/>
      <c r="F47" s="322"/>
      <c r="G47" s="323"/>
      <c r="H47" s="323"/>
      <c r="I47" s="324"/>
      <c r="J47" s="147"/>
    </row>
    <row r="48" spans="2:10">
      <c r="B48" s="320"/>
      <c r="C48" s="321"/>
      <c r="D48" s="322"/>
      <c r="E48" s="322"/>
      <c r="F48" s="322"/>
      <c r="G48" s="323"/>
      <c r="H48" s="323"/>
      <c r="I48" s="324"/>
      <c r="J48" s="147"/>
    </row>
    <row r="49" spans="2:10" hidden="1">
      <c r="B49" s="320"/>
      <c r="C49" s="321"/>
      <c r="D49" s="322"/>
      <c r="E49" s="322"/>
      <c r="F49" s="322"/>
      <c r="G49" s="323"/>
      <c r="H49" s="323"/>
      <c r="I49" s="324"/>
      <c r="J49" s="147"/>
    </row>
    <row r="50" spans="2:10" ht="12.75" hidden="1" customHeight="1">
      <c r="B50" s="320"/>
      <c r="C50" s="321"/>
      <c r="D50" s="322"/>
      <c r="E50" s="322"/>
      <c r="F50" s="322"/>
      <c r="G50" s="323"/>
      <c r="H50" s="323"/>
      <c r="I50" s="324"/>
      <c r="J50" s="147"/>
    </row>
    <row r="51" spans="2:10" ht="12.75" hidden="1" customHeight="1">
      <c r="B51" s="325"/>
      <c r="C51" s="326"/>
      <c r="D51" s="322"/>
      <c r="E51" s="322"/>
      <c r="F51" s="322"/>
      <c r="G51" s="323"/>
      <c r="H51" s="323"/>
      <c r="I51" s="324"/>
      <c r="J51" s="147"/>
    </row>
    <row r="52" spans="2:10" ht="24.75" customHeight="1">
      <c r="B52" s="60"/>
      <c r="C52" s="128"/>
      <c r="D52" s="128"/>
      <c r="E52" s="128"/>
      <c r="F52" s="128"/>
      <c r="G52" s="128"/>
      <c r="H52" s="128"/>
      <c r="I52" s="62"/>
      <c r="J52" s="147"/>
    </row>
    <row r="53" spans="2:10" s="45" customFormat="1" ht="18.75" customHeight="1">
      <c r="B53" s="349" t="s">
        <v>49</v>
      </c>
      <c r="C53" s="350"/>
      <c r="D53" s="351"/>
      <c r="E53" s="149"/>
      <c r="F53" s="332" t="s">
        <v>50</v>
      </c>
      <c r="G53" s="333"/>
      <c r="H53" s="333"/>
      <c r="I53" s="334"/>
      <c r="J53" s="147"/>
    </row>
    <row r="54" spans="2:10" ht="12.75" customHeight="1">
      <c r="B54" s="352" t="s">
        <v>109</v>
      </c>
      <c r="C54" s="239"/>
      <c r="D54" s="353"/>
      <c r="E54" s="128"/>
      <c r="F54" s="354"/>
      <c r="G54" s="355"/>
      <c r="H54" s="355"/>
      <c r="I54" s="356"/>
      <c r="J54" s="147"/>
    </row>
    <row r="55" spans="2:10" ht="12.75" customHeight="1">
      <c r="B55" s="357"/>
      <c r="C55" s="358"/>
      <c r="D55" s="359"/>
      <c r="E55" s="128"/>
      <c r="F55" s="360"/>
      <c r="G55" s="361"/>
      <c r="H55" s="361"/>
      <c r="I55" s="362"/>
      <c r="J55" s="147"/>
    </row>
    <row r="56" spans="2:10" s="45" customFormat="1" ht="17.25" customHeight="1">
      <c r="B56" s="363" t="s">
        <v>51</v>
      </c>
      <c r="C56" s="364"/>
      <c r="D56" s="365"/>
      <c r="E56" s="149"/>
      <c r="F56" s="332" t="s">
        <v>52</v>
      </c>
      <c r="G56" s="333"/>
      <c r="H56" s="333"/>
      <c r="I56" s="334"/>
      <c r="J56" s="147"/>
    </row>
    <row r="57" spans="2:10" ht="19.5" customHeight="1">
      <c r="B57" s="366" t="s">
        <v>225</v>
      </c>
      <c r="C57" s="359"/>
      <c r="D57" s="367"/>
      <c r="E57" s="128"/>
      <c r="F57" s="367" t="s">
        <v>208</v>
      </c>
      <c r="G57" s="368"/>
      <c r="H57" s="368"/>
      <c r="I57" s="369"/>
      <c r="J57" s="147"/>
    </row>
    <row r="58" spans="2:10">
      <c r="B58" s="150" t="s">
        <v>209</v>
      </c>
      <c r="C58" s="151"/>
      <c r="D58" s="128"/>
      <c r="E58" s="128"/>
      <c r="F58" s="152"/>
      <c r="G58" s="152"/>
      <c r="H58" s="152"/>
      <c r="I58" s="153"/>
      <c r="J58" s="147"/>
    </row>
    <row r="59" spans="2:10">
      <c r="B59" s="154" t="s">
        <v>210</v>
      </c>
      <c r="C59" s="155"/>
      <c r="D59" s="156"/>
      <c r="E59" s="156"/>
      <c r="F59" s="156"/>
      <c r="G59" s="156"/>
      <c r="H59" s="156"/>
      <c r="I59" s="157"/>
    </row>
    <row r="60" spans="2:10" ht="5.25" customHeight="1">
      <c r="B60" s="64"/>
      <c r="C60" s="64"/>
    </row>
    <row r="61" spans="2:10">
      <c r="B61" s="158"/>
      <c r="C61" s="158"/>
      <c r="D61" s="370"/>
      <c r="E61" s="370"/>
      <c r="F61" s="370"/>
      <c r="G61" s="159"/>
      <c r="H61" s="159"/>
      <c r="I61" s="158"/>
    </row>
    <row r="62" spans="2:10" ht="5.25" customHeight="1"/>
  </sheetData>
  <mergeCells count="41">
    <mergeCell ref="B56:D56"/>
    <mergeCell ref="F56:I56"/>
    <mergeCell ref="B57:D57"/>
    <mergeCell ref="F57:I57"/>
    <mergeCell ref="D61:F61"/>
    <mergeCell ref="B53:D53"/>
    <mergeCell ref="F53:I53"/>
    <mergeCell ref="B54:D54"/>
    <mergeCell ref="F54:I54"/>
    <mergeCell ref="B55:D55"/>
    <mergeCell ref="F55:I55"/>
    <mergeCell ref="B43:I51"/>
    <mergeCell ref="B23:D23"/>
    <mergeCell ref="B24:D24"/>
    <mergeCell ref="B25:D25"/>
    <mergeCell ref="B27:I27"/>
    <mergeCell ref="B33:I33"/>
    <mergeCell ref="B34:I36"/>
    <mergeCell ref="B38:I38"/>
    <mergeCell ref="B39:I39"/>
    <mergeCell ref="B40:I40"/>
    <mergeCell ref="B41:I41"/>
    <mergeCell ref="B42:I42"/>
    <mergeCell ref="B22:D22"/>
    <mergeCell ref="B9:I9"/>
    <mergeCell ref="B11:D11"/>
    <mergeCell ref="B12:D12"/>
    <mergeCell ref="B13:D13"/>
    <mergeCell ref="B14:D14"/>
    <mergeCell ref="B15:D15"/>
    <mergeCell ref="B16:D16"/>
    <mergeCell ref="B17:D17"/>
    <mergeCell ref="B18:D18"/>
    <mergeCell ref="B19:D19"/>
    <mergeCell ref="B20:D20"/>
    <mergeCell ref="B8:I8"/>
    <mergeCell ref="H2:H3"/>
    <mergeCell ref="I2:I3"/>
    <mergeCell ref="B5:I5"/>
    <mergeCell ref="B6:I6"/>
    <mergeCell ref="B7:I7"/>
  </mergeCells>
  <pageMargins left="0.7" right="0.7" top="0.75" bottom="0.75" header="0.3" footer="0.3"/>
  <pageSetup paperSize="9" scale="79" orientation="portrait" horizontalDpi="4294967292"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L24"/>
  <sheetViews>
    <sheetView zoomScaleNormal="100" workbookViewId="0">
      <selection activeCell="C30" sqref="C30"/>
    </sheetView>
  </sheetViews>
  <sheetFormatPr defaultRowHeight="15"/>
  <cols>
    <col min="1" max="1" width="6.140625" customWidth="1"/>
    <col min="2" max="2" width="19.7109375" customWidth="1"/>
    <col min="3" max="7" width="13.42578125" customWidth="1"/>
    <col min="8" max="8" width="18.28515625" customWidth="1"/>
    <col min="9" max="11" width="13.42578125" customWidth="1"/>
    <col min="12" max="12" width="13" customWidth="1"/>
  </cols>
  <sheetData>
    <row r="5" spans="1:12" ht="23.25">
      <c r="A5" s="371" t="s">
        <v>73</v>
      </c>
      <c r="B5" s="371"/>
      <c r="C5" s="371"/>
      <c r="D5" s="371"/>
      <c r="E5" s="371"/>
      <c r="F5" s="371"/>
      <c r="G5" s="371"/>
      <c r="H5" s="371"/>
      <c r="I5" s="371"/>
      <c r="J5" s="371"/>
      <c r="K5" s="371"/>
      <c r="L5" s="371"/>
    </row>
    <row r="7" spans="1:12" ht="14.45" customHeight="1">
      <c r="A7" s="380" t="s">
        <v>57</v>
      </c>
      <c r="B7" s="380" t="s">
        <v>58</v>
      </c>
      <c r="C7" s="378" t="s">
        <v>74</v>
      </c>
      <c r="D7" s="378"/>
      <c r="E7" s="378"/>
      <c r="F7" s="374" t="s">
        <v>76</v>
      </c>
      <c r="G7" s="375"/>
      <c r="H7" s="376"/>
      <c r="I7" s="379" t="s">
        <v>75</v>
      </c>
      <c r="J7" s="379"/>
      <c r="K7" s="379"/>
      <c r="L7" s="373" t="s">
        <v>82</v>
      </c>
    </row>
    <row r="8" spans="1:12" s="82" customFormat="1" ht="28.9" customHeight="1">
      <c r="A8" s="380"/>
      <c r="B8" s="380"/>
      <c r="C8" s="86" t="s">
        <v>55</v>
      </c>
      <c r="D8" s="86" t="s">
        <v>56</v>
      </c>
      <c r="E8" s="86" t="s">
        <v>54</v>
      </c>
      <c r="F8" s="88" t="s">
        <v>55</v>
      </c>
      <c r="G8" s="88" t="s">
        <v>56</v>
      </c>
      <c r="H8" s="88" t="s">
        <v>54</v>
      </c>
      <c r="I8" s="87" t="s">
        <v>55</v>
      </c>
      <c r="J8" s="87" t="s">
        <v>56</v>
      </c>
      <c r="K8" s="87" t="s">
        <v>54</v>
      </c>
      <c r="L8" s="373"/>
    </row>
    <row r="9" spans="1:12" s="45" customFormat="1">
      <c r="A9" s="83">
        <v>1</v>
      </c>
      <c r="B9" s="84" t="s">
        <v>59</v>
      </c>
      <c r="C9" s="90">
        <v>25</v>
      </c>
      <c r="D9" s="90">
        <v>105</v>
      </c>
      <c r="E9" s="90">
        <f>33+3+3+8+27+1+1</f>
        <v>76</v>
      </c>
      <c r="F9" s="90">
        <v>0</v>
      </c>
      <c r="G9" s="90">
        <v>0</v>
      </c>
      <c r="H9" s="90">
        <v>1</v>
      </c>
      <c r="I9" s="90">
        <f>(C9*8*21)-(F9*8)</f>
        <v>4200</v>
      </c>
      <c r="J9" s="90">
        <f>(D9*8*21)-(G9*8)</f>
        <v>17640</v>
      </c>
      <c r="K9" s="90">
        <f>(E9*8*21)-(H9*8)</f>
        <v>12760</v>
      </c>
      <c r="L9" s="91">
        <f>SUM(I9:K9)</f>
        <v>34600</v>
      </c>
    </row>
    <row r="10" spans="1:12" s="45" customFormat="1">
      <c r="A10" s="83">
        <v>2</v>
      </c>
      <c r="B10" s="84" t="s">
        <v>60</v>
      </c>
      <c r="C10" s="90">
        <v>25</v>
      </c>
      <c r="D10" s="90">
        <v>105</v>
      </c>
      <c r="E10" s="90">
        <f>33+3+3+8+27+1+1</f>
        <v>76</v>
      </c>
      <c r="F10" s="101">
        <v>0</v>
      </c>
      <c r="G10" s="101">
        <v>0</v>
      </c>
      <c r="H10" s="101">
        <v>0</v>
      </c>
      <c r="I10" s="90">
        <f>(C10*8*18)-(F10*8)</f>
        <v>3600</v>
      </c>
      <c r="J10" s="90">
        <f>(D10*8*18)-(G10*8)</f>
        <v>15120</v>
      </c>
      <c r="K10" s="90">
        <f>(E10*8*18)-(H10*8)</f>
        <v>10944</v>
      </c>
      <c r="L10" s="91">
        <f>SUM(I10:K10)</f>
        <v>29664</v>
      </c>
    </row>
    <row r="11" spans="1:12" s="45" customFormat="1">
      <c r="A11" s="83">
        <v>3</v>
      </c>
      <c r="B11" s="84" t="s">
        <v>61</v>
      </c>
      <c r="C11" s="90">
        <v>25</v>
      </c>
      <c r="D11" s="90">
        <v>105</v>
      </c>
      <c r="E11" s="90">
        <f>33+3+3+8+27+1+1</f>
        <v>76</v>
      </c>
      <c r="F11" s="101">
        <v>0</v>
      </c>
      <c r="G11" s="101">
        <v>0</v>
      </c>
      <c r="H11" s="101">
        <v>0</v>
      </c>
      <c r="I11" s="102">
        <f>(C11*8*22)-(F11*8)</f>
        <v>4400</v>
      </c>
      <c r="J11" s="90">
        <f>(D11*8*21)-(G11*8)</f>
        <v>17640</v>
      </c>
      <c r="K11" s="90">
        <f>(E11*8*21)-(H11*8)</f>
        <v>12768</v>
      </c>
      <c r="L11" s="91">
        <f>SUM(I11:K11)</f>
        <v>34808</v>
      </c>
    </row>
    <row r="12" spans="1:12" s="45" customFormat="1">
      <c r="A12" s="83">
        <v>4</v>
      </c>
      <c r="B12" s="84" t="s">
        <v>62</v>
      </c>
      <c r="C12" s="90">
        <v>25</v>
      </c>
      <c r="D12" s="90">
        <v>105</v>
      </c>
      <c r="E12" s="90">
        <f>33+3+3+8+27+1+1</f>
        <v>76</v>
      </c>
      <c r="F12" s="101">
        <v>0</v>
      </c>
      <c r="G12" s="101">
        <v>0</v>
      </c>
      <c r="H12" s="101">
        <v>0</v>
      </c>
      <c r="I12" s="90">
        <f>(C12*8*19)-(F12*8)</f>
        <v>3800</v>
      </c>
      <c r="J12" s="90">
        <f>(D12*8*19)-(G12*8)</f>
        <v>15960</v>
      </c>
      <c r="K12" s="90">
        <f>(E12*8*19)-(H12*8)</f>
        <v>11552</v>
      </c>
      <c r="L12" s="91">
        <f>SUM(I12:K12)</f>
        <v>31312</v>
      </c>
    </row>
    <row r="13" spans="1:12" s="45" customFormat="1">
      <c r="A13" s="83">
        <v>5</v>
      </c>
      <c r="B13" s="84" t="s">
        <v>63</v>
      </c>
      <c r="C13" s="90">
        <v>24</v>
      </c>
      <c r="D13" s="90">
        <v>105</v>
      </c>
      <c r="E13" s="90">
        <f>33+3+3+8+27+1+1</f>
        <v>76</v>
      </c>
      <c r="F13" s="101">
        <v>0</v>
      </c>
      <c r="G13" s="101">
        <v>0</v>
      </c>
      <c r="H13" s="101">
        <v>0</v>
      </c>
      <c r="I13" s="90">
        <f>(C13*8*15)-(F13*8)</f>
        <v>2880</v>
      </c>
      <c r="J13" s="90">
        <f>(D13*8*15)-(G13*8)</f>
        <v>12600</v>
      </c>
      <c r="K13" s="90">
        <f>(E13*8*15)-(H13*8)</f>
        <v>9120</v>
      </c>
      <c r="L13" s="91">
        <f>SUM(I13:K13)</f>
        <v>24600</v>
      </c>
    </row>
    <row r="14" spans="1:12" s="45" customFormat="1">
      <c r="A14" s="83">
        <v>6</v>
      </c>
      <c r="B14" s="84" t="s">
        <v>64</v>
      </c>
      <c r="C14" s="101" t="s">
        <v>108</v>
      </c>
      <c r="D14" s="101" t="s">
        <v>108</v>
      </c>
      <c r="E14" s="101" t="s">
        <v>108</v>
      </c>
      <c r="F14" s="101" t="s">
        <v>108</v>
      </c>
      <c r="G14" s="101" t="s">
        <v>108</v>
      </c>
      <c r="H14" s="101" t="s">
        <v>108</v>
      </c>
      <c r="I14" s="101" t="s">
        <v>108</v>
      </c>
      <c r="J14" s="101" t="s">
        <v>108</v>
      </c>
      <c r="K14" s="101" t="s">
        <v>108</v>
      </c>
      <c r="L14" s="101" t="s">
        <v>108</v>
      </c>
    </row>
    <row r="15" spans="1:12" s="45" customFormat="1">
      <c r="A15" s="83">
        <v>7</v>
      </c>
      <c r="B15" s="84" t="s">
        <v>65</v>
      </c>
      <c r="C15" s="101" t="s">
        <v>108</v>
      </c>
      <c r="D15" s="101" t="s">
        <v>108</v>
      </c>
      <c r="E15" s="101" t="s">
        <v>108</v>
      </c>
      <c r="F15" s="101" t="s">
        <v>108</v>
      </c>
      <c r="G15" s="101" t="s">
        <v>108</v>
      </c>
      <c r="H15" s="101" t="s">
        <v>108</v>
      </c>
      <c r="I15" s="101" t="s">
        <v>108</v>
      </c>
      <c r="J15" s="101" t="s">
        <v>108</v>
      </c>
      <c r="K15" s="101" t="s">
        <v>108</v>
      </c>
      <c r="L15" s="101" t="s">
        <v>108</v>
      </c>
    </row>
    <row r="16" spans="1:12" s="45" customFormat="1">
      <c r="A16" s="83">
        <v>8</v>
      </c>
      <c r="B16" s="84" t="s">
        <v>66</v>
      </c>
      <c r="C16" s="101" t="s">
        <v>108</v>
      </c>
      <c r="D16" s="101" t="s">
        <v>108</v>
      </c>
      <c r="E16" s="101" t="s">
        <v>108</v>
      </c>
      <c r="F16" s="101" t="s">
        <v>108</v>
      </c>
      <c r="G16" s="101" t="s">
        <v>108</v>
      </c>
      <c r="H16" s="101" t="s">
        <v>108</v>
      </c>
      <c r="I16" s="101" t="s">
        <v>108</v>
      </c>
      <c r="J16" s="101" t="s">
        <v>108</v>
      </c>
      <c r="K16" s="101" t="s">
        <v>108</v>
      </c>
      <c r="L16" s="101" t="s">
        <v>108</v>
      </c>
    </row>
    <row r="17" spans="1:12" s="45" customFormat="1">
      <c r="A17" s="83">
        <v>9</v>
      </c>
      <c r="B17" s="84" t="s">
        <v>67</v>
      </c>
      <c r="C17" s="101" t="s">
        <v>108</v>
      </c>
      <c r="D17" s="101" t="s">
        <v>108</v>
      </c>
      <c r="E17" s="101" t="s">
        <v>108</v>
      </c>
      <c r="F17" s="101" t="s">
        <v>108</v>
      </c>
      <c r="G17" s="101" t="s">
        <v>108</v>
      </c>
      <c r="H17" s="101" t="s">
        <v>108</v>
      </c>
      <c r="I17" s="101" t="s">
        <v>108</v>
      </c>
      <c r="J17" s="101" t="s">
        <v>108</v>
      </c>
      <c r="K17" s="101" t="s">
        <v>108</v>
      </c>
      <c r="L17" s="101" t="s">
        <v>108</v>
      </c>
    </row>
    <row r="18" spans="1:12" s="45" customFormat="1">
      <c r="A18" s="83">
        <v>10</v>
      </c>
      <c r="B18" s="84" t="s">
        <v>68</v>
      </c>
      <c r="C18" s="101" t="s">
        <v>108</v>
      </c>
      <c r="D18" s="101" t="s">
        <v>108</v>
      </c>
      <c r="E18" s="101" t="s">
        <v>108</v>
      </c>
      <c r="F18" s="101" t="s">
        <v>108</v>
      </c>
      <c r="G18" s="101" t="s">
        <v>108</v>
      </c>
      <c r="H18" s="101" t="s">
        <v>108</v>
      </c>
      <c r="I18" s="101" t="s">
        <v>108</v>
      </c>
      <c r="J18" s="101" t="s">
        <v>108</v>
      </c>
      <c r="K18" s="101" t="s">
        <v>108</v>
      </c>
      <c r="L18" s="101" t="s">
        <v>108</v>
      </c>
    </row>
    <row r="19" spans="1:12" s="45" customFormat="1">
      <c r="A19" s="83">
        <v>11</v>
      </c>
      <c r="B19" s="84" t="s">
        <v>69</v>
      </c>
      <c r="C19" s="101" t="s">
        <v>108</v>
      </c>
      <c r="D19" s="101" t="s">
        <v>108</v>
      </c>
      <c r="E19" s="101" t="s">
        <v>108</v>
      </c>
      <c r="F19" s="101" t="s">
        <v>108</v>
      </c>
      <c r="G19" s="101" t="s">
        <v>108</v>
      </c>
      <c r="H19" s="101" t="s">
        <v>108</v>
      </c>
      <c r="I19" s="101" t="s">
        <v>108</v>
      </c>
      <c r="J19" s="101" t="s">
        <v>108</v>
      </c>
      <c r="K19" s="101" t="s">
        <v>108</v>
      </c>
      <c r="L19" s="101" t="s">
        <v>108</v>
      </c>
    </row>
    <row r="20" spans="1:12" s="45" customFormat="1">
      <c r="A20" s="83">
        <v>12</v>
      </c>
      <c r="B20" s="84" t="s">
        <v>70</v>
      </c>
      <c r="C20" s="101" t="s">
        <v>108</v>
      </c>
      <c r="D20" s="101" t="s">
        <v>108</v>
      </c>
      <c r="E20" s="101" t="s">
        <v>108</v>
      </c>
      <c r="F20" s="101" t="s">
        <v>108</v>
      </c>
      <c r="G20" s="101" t="s">
        <v>108</v>
      </c>
      <c r="H20" s="101" t="s">
        <v>108</v>
      </c>
      <c r="I20" s="101" t="s">
        <v>108</v>
      </c>
      <c r="J20" s="101" t="s">
        <v>108</v>
      </c>
      <c r="K20" s="101" t="s">
        <v>108</v>
      </c>
      <c r="L20" s="101" t="s">
        <v>108</v>
      </c>
    </row>
    <row r="21" spans="1:12" ht="18.75">
      <c r="A21" s="377" t="s">
        <v>71</v>
      </c>
      <c r="B21" s="377"/>
      <c r="C21" s="93">
        <f t="shared" ref="C21:H21" si="0">SUM(C9:C20)</f>
        <v>124</v>
      </c>
      <c r="D21" s="93">
        <f t="shared" si="0"/>
        <v>525</v>
      </c>
      <c r="E21" s="93">
        <f t="shared" si="0"/>
        <v>380</v>
      </c>
      <c r="F21" s="93">
        <f>SUM(F9:F20)</f>
        <v>0</v>
      </c>
      <c r="G21" s="93">
        <f t="shared" si="0"/>
        <v>0</v>
      </c>
      <c r="H21" s="93">
        <f t="shared" si="0"/>
        <v>1</v>
      </c>
      <c r="I21" s="90">
        <f>SUM(I9:I20)</f>
        <v>18880</v>
      </c>
      <c r="J21" s="90">
        <f>SUM(J9:J20)</f>
        <v>78960</v>
      </c>
      <c r="K21" s="90">
        <f>SUM(K9:K20)</f>
        <v>57144</v>
      </c>
      <c r="L21" s="92">
        <f>SUM(L9:L20)</f>
        <v>154984</v>
      </c>
    </row>
    <row r="22" spans="1:12">
      <c r="A22" s="372"/>
      <c r="B22" s="372"/>
      <c r="H22" s="100"/>
    </row>
    <row r="23" spans="1:12">
      <c r="A23" s="85"/>
    </row>
    <row r="24" spans="1:12">
      <c r="A24" s="85" t="s">
        <v>231</v>
      </c>
    </row>
  </sheetData>
  <mergeCells count="9">
    <mergeCell ref="A5:L5"/>
    <mergeCell ref="A22:B22"/>
    <mergeCell ref="L7:L8"/>
    <mergeCell ref="F7:H7"/>
    <mergeCell ref="A21:B21"/>
    <mergeCell ref="C7:E7"/>
    <mergeCell ref="I7:K7"/>
    <mergeCell ref="A7:A8"/>
    <mergeCell ref="B7:B8"/>
  </mergeCells>
  <pageMargins left="0.7" right="0.7" top="0.75" bottom="0.75" header="0.3" footer="0.3"/>
  <pageSetup paperSize="14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185"/>
  <sheetViews>
    <sheetView zoomScale="25" zoomScaleNormal="25" workbookViewId="0">
      <selection activeCell="J18" sqref="J18"/>
    </sheetView>
  </sheetViews>
  <sheetFormatPr defaultRowHeight="15"/>
  <cols>
    <col min="1" max="1" width="1.7109375" style="1" customWidth="1"/>
    <col min="2" max="2" width="6.85546875" style="1" customWidth="1"/>
    <col min="3" max="3" width="25.28515625" style="1" customWidth="1"/>
    <col min="4" max="4" width="13.28515625" style="1" customWidth="1"/>
    <col min="5" max="5" width="16" style="1" customWidth="1"/>
    <col min="6" max="6" width="41.7109375" style="1" customWidth="1"/>
    <col min="7" max="7" width="33.42578125" style="1" customWidth="1"/>
    <col min="8" max="8" width="15.42578125" style="1" customWidth="1"/>
    <col min="9" max="9" width="18.85546875" style="1" customWidth="1"/>
    <col min="10" max="10" width="15.7109375" style="1" customWidth="1"/>
    <col min="11" max="11" width="42.42578125" style="1" customWidth="1"/>
    <col min="12" max="12" width="51.7109375" style="1" customWidth="1"/>
    <col min="13" max="15" width="18.42578125" style="1" customWidth="1"/>
    <col min="16" max="16" width="19.5703125" style="1" customWidth="1"/>
    <col min="17" max="259" width="9.28515625" style="1"/>
    <col min="260" max="260" width="1.7109375" style="1" customWidth="1"/>
    <col min="261" max="261" width="9.28515625" style="1"/>
    <col min="262" max="262" width="25.28515625" style="1" customWidth="1"/>
    <col min="263" max="263" width="13.28515625" style="1" customWidth="1"/>
    <col min="264" max="264" width="16" style="1" customWidth="1"/>
    <col min="265" max="265" width="41.7109375" style="1" customWidth="1"/>
    <col min="266" max="266" width="33.42578125" style="1" customWidth="1"/>
    <col min="267" max="267" width="15.7109375" style="1" customWidth="1"/>
    <col min="268" max="268" width="42.42578125" style="1" customWidth="1"/>
    <col min="269" max="269" width="51.7109375" style="1" customWidth="1"/>
    <col min="270" max="271" width="18.42578125" style="1" customWidth="1"/>
    <col min="272" max="272" width="19.5703125" style="1" customWidth="1"/>
    <col min="273" max="515" width="9.28515625" style="1"/>
    <col min="516" max="516" width="1.7109375" style="1" customWidth="1"/>
    <col min="517" max="517" width="9.28515625" style="1"/>
    <col min="518" max="518" width="25.28515625" style="1" customWidth="1"/>
    <col min="519" max="519" width="13.28515625" style="1" customWidth="1"/>
    <col min="520" max="520" width="16" style="1" customWidth="1"/>
    <col min="521" max="521" width="41.7109375" style="1" customWidth="1"/>
    <col min="522" max="522" width="33.42578125" style="1" customWidth="1"/>
    <col min="523" max="523" width="15.7109375" style="1" customWidth="1"/>
    <col min="524" max="524" width="42.42578125" style="1" customWidth="1"/>
    <col min="525" max="525" width="51.7109375" style="1" customWidth="1"/>
    <col min="526" max="527" width="18.42578125" style="1" customWidth="1"/>
    <col min="528" max="528" width="19.5703125" style="1" customWidth="1"/>
    <col min="529" max="771" width="9.28515625" style="1"/>
    <col min="772" max="772" width="1.7109375" style="1" customWidth="1"/>
    <col min="773" max="773" width="9.28515625" style="1"/>
    <col min="774" max="774" width="25.28515625" style="1" customWidth="1"/>
    <col min="775" max="775" width="13.28515625" style="1" customWidth="1"/>
    <col min="776" max="776" width="16" style="1" customWidth="1"/>
    <col min="777" max="777" width="41.7109375" style="1" customWidth="1"/>
    <col min="778" max="778" width="33.42578125" style="1" customWidth="1"/>
    <col min="779" max="779" width="15.7109375" style="1" customWidth="1"/>
    <col min="780" max="780" width="42.42578125" style="1" customWidth="1"/>
    <col min="781" max="781" width="51.7109375" style="1" customWidth="1"/>
    <col min="782" max="783" width="18.42578125" style="1" customWidth="1"/>
    <col min="784" max="784" width="19.5703125" style="1" customWidth="1"/>
    <col min="785" max="1027" width="9.28515625" style="1"/>
    <col min="1028" max="1028" width="1.7109375" style="1" customWidth="1"/>
    <col min="1029" max="1029" width="9.28515625" style="1"/>
    <col min="1030" max="1030" width="25.28515625" style="1" customWidth="1"/>
    <col min="1031" max="1031" width="13.28515625" style="1" customWidth="1"/>
    <col min="1032" max="1032" width="16" style="1" customWidth="1"/>
    <col min="1033" max="1033" width="41.7109375" style="1" customWidth="1"/>
    <col min="1034" max="1034" width="33.42578125" style="1" customWidth="1"/>
    <col min="1035" max="1035" width="15.7109375" style="1" customWidth="1"/>
    <col min="1036" max="1036" width="42.42578125" style="1" customWidth="1"/>
    <col min="1037" max="1037" width="51.7109375" style="1" customWidth="1"/>
    <col min="1038" max="1039" width="18.42578125" style="1" customWidth="1"/>
    <col min="1040" max="1040" width="19.5703125" style="1" customWidth="1"/>
    <col min="1041" max="1283" width="9.28515625" style="1"/>
    <col min="1284" max="1284" width="1.7109375" style="1" customWidth="1"/>
    <col min="1285" max="1285" width="9.28515625" style="1"/>
    <col min="1286" max="1286" width="25.28515625" style="1" customWidth="1"/>
    <col min="1287" max="1287" width="13.28515625" style="1" customWidth="1"/>
    <col min="1288" max="1288" width="16" style="1" customWidth="1"/>
    <col min="1289" max="1289" width="41.7109375" style="1" customWidth="1"/>
    <col min="1290" max="1290" width="33.42578125" style="1" customWidth="1"/>
    <col min="1291" max="1291" width="15.7109375" style="1" customWidth="1"/>
    <col min="1292" max="1292" width="42.42578125" style="1" customWidth="1"/>
    <col min="1293" max="1293" width="51.7109375" style="1" customWidth="1"/>
    <col min="1294" max="1295" width="18.42578125" style="1" customWidth="1"/>
    <col min="1296" max="1296" width="19.5703125" style="1" customWidth="1"/>
    <col min="1297" max="1539" width="9.28515625" style="1"/>
    <col min="1540" max="1540" width="1.7109375" style="1" customWidth="1"/>
    <col min="1541" max="1541" width="9.28515625" style="1"/>
    <col min="1542" max="1542" width="25.28515625" style="1" customWidth="1"/>
    <col min="1543" max="1543" width="13.28515625" style="1" customWidth="1"/>
    <col min="1544" max="1544" width="16" style="1" customWidth="1"/>
    <col min="1545" max="1545" width="41.7109375" style="1" customWidth="1"/>
    <col min="1546" max="1546" width="33.42578125" style="1" customWidth="1"/>
    <col min="1547" max="1547" width="15.7109375" style="1" customWidth="1"/>
    <col min="1548" max="1548" width="42.42578125" style="1" customWidth="1"/>
    <col min="1549" max="1549" width="51.7109375" style="1" customWidth="1"/>
    <col min="1550" max="1551" width="18.42578125" style="1" customWidth="1"/>
    <col min="1552" max="1552" width="19.5703125" style="1" customWidth="1"/>
    <col min="1553" max="1795" width="9.28515625" style="1"/>
    <col min="1796" max="1796" width="1.7109375" style="1" customWidth="1"/>
    <col min="1797" max="1797" width="9.28515625" style="1"/>
    <col min="1798" max="1798" width="25.28515625" style="1" customWidth="1"/>
    <col min="1799" max="1799" width="13.28515625" style="1" customWidth="1"/>
    <col min="1800" max="1800" width="16" style="1" customWidth="1"/>
    <col min="1801" max="1801" width="41.7109375" style="1" customWidth="1"/>
    <col min="1802" max="1802" width="33.42578125" style="1" customWidth="1"/>
    <col min="1803" max="1803" width="15.7109375" style="1" customWidth="1"/>
    <col min="1804" max="1804" width="42.42578125" style="1" customWidth="1"/>
    <col min="1805" max="1805" width="51.7109375" style="1" customWidth="1"/>
    <col min="1806" max="1807" width="18.42578125" style="1" customWidth="1"/>
    <col min="1808" max="1808" width="19.5703125" style="1" customWidth="1"/>
    <col min="1809" max="2051" width="9.28515625" style="1"/>
    <col min="2052" max="2052" width="1.7109375" style="1" customWidth="1"/>
    <col min="2053" max="2053" width="9.28515625" style="1"/>
    <col min="2054" max="2054" width="25.28515625" style="1" customWidth="1"/>
    <col min="2055" max="2055" width="13.28515625" style="1" customWidth="1"/>
    <col min="2056" max="2056" width="16" style="1" customWidth="1"/>
    <col min="2057" max="2057" width="41.7109375" style="1" customWidth="1"/>
    <col min="2058" max="2058" width="33.42578125" style="1" customWidth="1"/>
    <col min="2059" max="2059" width="15.7109375" style="1" customWidth="1"/>
    <col min="2060" max="2060" width="42.42578125" style="1" customWidth="1"/>
    <col min="2061" max="2061" width="51.7109375" style="1" customWidth="1"/>
    <col min="2062" max="2063" width="18.42578125" style="1" customWidth="1"/>
    <col min="2064" max="2064" width="19.5703125" style="1" customWidth="1"/>
    <col min="2065" max="2307" width="9.28515625" style="1"/>
    <col min="2308" max="2308" width="1.7109375" style="1" customWidth="1"/>
    <col min="2309" max="2309" width="9.28515625" style="1"/>
    <col min="2310" max="2310" width="25.28515625" style="1" customWidth="1"/>
    <col min="2311" max="2311" width="13.28515625" style="1" customWidth="1"/>
    <col min="2312" max="2312" width="16" style="1" customWidth="1"/>
    <col min="2313" max="2313" width="41.7109375" style="1" customWidth="1"/>
    <col min="2314" max="2314" width="33.42578125" style="1" customWidth="1"/>
    <col min="2315" max="2315" width="15.7109375" style="1" customWidth="1"/>
    <col min="2316" max="2316" width="42.42578125" style="1" customWidth="1"/>
    <col min="2317" max="2317" width="51.7109375" style="1" customWidth="1"/>
    <col min="2318" max="2319" width="18.42578125" style="1" customWidth="1"/>
    <col min="2320" max="2320" width="19.5703125" style="1" customWidth="1"/>
    <col min="2321" max="2563" width="9.28515625" style="1"/>
    <col min="2564" max="2564" width="1.7109375" style="1" customWidth="1"/>
    <col min="2565" max="2565" width="9.28515625" style="1"/>
    <col min="2566" max="2566" width="25.28515625" style="1" customWidth="1"/>
    <col min="2567" max="2567" width="13.28515625" style="1" customWidth="1"/>
    <col min="2568" max="2568" width="16" style="1" customWidth="1"/>
    <col min="2569" max="2569" width="41.7109375" style="1" customWidth="1"/>
    <col min="2570" max="2570" width="33.42578125" style="1" customWidth="1"/>
    <col min="2571" max="2571" width="15.7109375" style="1" customWidth="1"/>
    <col min="2572" max="2572" width="42.42578125" style="1" customWidth="1"/>
    <col min="2573" max="2573" width="51.7109375" style="1" customWidth="1"/>
    <col min="2574" max="2575" width="18.42578125" style="1" customWidth="1"/>
    <col min="2576" max="2576" width="19.5703125" style="1" customWidth="1"/>
    <col min="2577" max="2819" width="9.28515625" style="1"/>
    <col min="2820" max="2820" width="1.7109375" style="1" customWidth="1"/>
    <col min="2821" max="2821" width="9.28515625" style="1"/>
    <col min="2822" max="2822" width="25.28515625" style="1" customWidth="1"/>
    <col min="2823" max="2823" width="13.28515625" style="1" customWidth="1"/>
    <col min="2824" max="2824" width="16" style="1" customWidth="1"/>
    <col min="2825" max="2825" width="41.7109375" style="1" customWidth="1"/>
    <col min="2826" max="2826" width="33.42578125" style="1" customWidth="1"/>
    <col min="2827" max="2827" width="15.7109375" style="1" customWidth="1"/>
    <col min="2828" max="2828" width="42.42578125" style="1" customWidth="1"/>
    <col min="2829" max="2829" width="51.7109375" style="1" customWidth="1"/>
    <col min="2830" max="2831" width="18.42578125" style="1" customWidth="1"/>
    <col min="2832" max="2832" width="19.5703125" style="1" customWidth="1"/>
    <col min="2833" max="3075" width="9.28515625" style="1"/>
    <col min="3076" max="3076" width="1.7109375" style="1" customWidth="1"/>
    <col min="3077" max="3077" width="9.28515625" style="1"/>
    <col min="3078" max="3078" width="25.28515625" style="1" customWidth="1"/>
    <col min="3079" max="3079" width="13.28515625" style="1" customWidth="1"/>
    <col min="3080" max="3080" width="16" style="1" customWidth="1"/>
    <col min="3081" max="3081" width="41.7109375" style="1" customWidth="1"/>
    <col min="3082" max="3082" width="33.42578125" style="1" customWidth="1"/>
    <col min="3083" max="3083" width="15.7109375" style="1" customWidth="1"/>
    <col min="3084" max="3084" width="42.42578125" style="1" customWidth="1"/>
    <col min="3085" max="3085" width="51.7109375" style="1" customWidth="1"/>
    <col min="3086" max="3087" width="18.42578125" style="1" customWidth="1"/>
    <col min="3088" max="3088" width="19.5703125" style="1" customWidth="1"/>
    <col min="3089" max="3331" width="9.28515625" style="1"/>
    <col min="3332" max="3332" width="1.7109375" style="1" customWidth="1"/>
    <col min="3333" max="3333" width="9.28515625" style="1"/>
    <col min="3334" max="3334" width="25.28515625" style="1" customWidth="1"/>
    <col min="3335" max="3335" width="13.28515625" style="1" customWidth="1"/>
    <col min="3336" max="3336" width="16" style="1" customWidth="1"/>
    <col min="3337" max="3337" width="41.7109375" style="1" customWidth="1"/>
    <col min="3338" max="3338" width="33.42578125" style="1" customWidth="1"/>
    <col min="3339" max="3339" width="15.7109375" style="1" customWidth="1"/>
    <col min="3340" max="3340" width="42.42578125" style="1" customWidth="1"/>
    <col min="3341" max="3341" width="51.7109375" style="1" customWidth="1"/>
    <col min="3342" max="3343" width="18.42578125" style="1" customWidth="1"/>
    <col min="3344" max="3344" width="19.5703125" style="1" customWidth="1"/>
    <col min="3345" max="3587" width="9.28515625" style="1"/>
    <col min="3588" max="3588" width="1.7109375" style="1" customWidth="1"/>
    <col min="3589" max="3589" width="9.28515625" style="1"/>
    <col min="3590" max="3590" width="25.28515625" style="1" customWidth="1"/>
    <col min="3591" max="3591" width="13.28515625" style="1" customWidth="1"/>
    <col min="3592" max="3592" width="16" style="1" customWidth="1"/>
    <col min="3593" max="3593" width="41.7109375" style="1" customWidth="1"/>
    <col min="3594" max="3594" width="33.42578125" style="1" customWidth="1"/>
    <col min="3595" max="3595" width="15.7109375" style="1" customWidth="1"/>
    <col min="3596" max="3596" width="42.42578125" style="1" customWidth="1"/>
    <col min="3597" max="3597" width="51.7109375" style="1" customWidth="1"/>
    <col min="3598" max="3599" width="18.42578125" style="1" customWidth="1"/>
    <col min="3600" max="3600" width="19.5703125" style="1" customWidth="1"/>
    <col min="3601" max="3843" width="9.28515625" style="1"/>
    <col min="3844" max="3844" width="1.7109375" style="1" customWidth="1"/>
    <col min="3845" max="3845" width="9.28515625" style="1"/>
    <col min="3846" max="3846" width="25.28515625" style="1" customWidth="1"/>
    <col min="3847" max="3847" width="13.28515625" style="1" customWidth="1"/>
    <col min="3848" max="3848" width="16" style="1" customWidth="1"/>
    <col min="3849" max="3849" width="41.7109375" style="1" customWidth="1"/>
    <col min="3850" max="3850" width="33.42578125" style="1" customWidth="1"/>
    <col min="3851" max="3851" width="15.7109375" style="1" customWidth="1"/>
    <col min="3852" max="3852" width="42.42578125" style="1" customWidth="1"/>
    <col min="3853" max="3853" width="51.7109375" style="1" customWidth="1"/>
    <col min="3854" max="3855" width="18.42578125" style="1" customWidth="1"/>
    <col min="3856" max="3856" width="19.5703125" style="1" customWidth="1"/>
    <col min="3857" max="4099" width="9.28515625" style="1"/>
    <col min="4100" max="4100" width="1.7109375" style="1" customWidth="1"/>
    <col min="4101" max="4101" width="9.28515625" style="1"/>
    <col min="4102" max="4102" width="25.28515625" style="1" customWidth="1"/>
    <col min="4103" max="4103" width="13.28515625" style="1" customWidth="1"/>
    <col min="4104" max="4104" width="16" style="1" customWidth="1"/>
    <col min="4105" max="4105" width="41.7109375" style="1" customWidth="1"/>
    <col min="4106" max="4106" width="33.42578125" style="1" customWidth="1"/>
    <col min="4107" max="4107" width="15.7109375" style="1" customWidth="1"/>
    <col min="4108" max="4108" width="42.42578125" style="1" customWidth="1"/>
    <col min="4109" max="4109" width="51.7109375" style="1" customWidth="1"/>
    <col min="4110" max="4111" width="18.42578125" style="1" customWidth="1"/>
    <col min="4112" max="4112" width="19.5703125" style="1" customWidth="1"/>
    <col min="4113" max="4355" width="9.28515625" style="1"/>
    <col min="4356" max="4356" width="1.7109375" style="1" customWidth="1"/>
    <col min="4357" max="4357" width="9.28515625" style="1"/>
    <col min="4358" max="4358" width="25.28515625" style="1" customWidth="1"/>
    <col min="4359" max="4359" width="13.28515625" style="1" customWidth="1"/>
    <col min="4360" max="4360" width="16" style="1" customWidth="1"/>
    <col min="4361" max="4361" width="41.7109375" style="1" customWidth="1"/>
    <col min="4362" max="4362" width="33.42578125" style="1" customWidth="1"/>
    <col min="4363" max="4363" width="15.7109375" style="1" customWidth="1"/>
    <col min="4364" max="4364" width="42.42578125" style="1" customWidth="1"/>
    <col min="4365" max="4365" width="51.7109375" style="1" customWidth="1"/>
    <col min="4366" max="4367" width="18.42578125" style="1" customWidth="1"/>
    <col min="4368" max="4368" width="19.5703125" style="1" customWidth="1"/>
    <col min="4369" max="4611" width="9.28515625" style="1"/>
    <col min="4612" max="4612" width="1.7109375" style="1" customWidth="1"/>
    <col min="4613" max="4613" width="9.28515625" style="1"/>
    <col min="4614" max="4614" width="25.28515625" style="1" customWidth="1"/>
    <col min="4615" max="4615" width="13.28515625" style="1" customWidth="1"/>
    <col min="4616" max="4616" width="16" style="1" customWidth="1"/>
    <col min="4617" max="4617" width="41.7109375" style="1" customWidth="1"/>
    <col min="4618" max="4618" width="33.42578125" style="1" customWidth="1"/>
    <col min="4619" max="4619" width="15.7109375" style="1" customWidth="1"/>
    <col min="4620" max="4620" width="42.42578125" style="1" customWidth="1"/>
    <col min="4621" max="4621" width="51.7109375" style="1" customWidth="1"/>
    <col min="4622" max="4623" width="18.42578125" style="1" customWidth="1"/>
    <col min="4624" max="4624" width="19.5703125" style="1" customWidth="1"/>
    <col min="4625" max="4867" width="9.28515625" style="1"/>
    <col min="4868" max="4868" width="1.7109375" style="1" customWidth="1"/>
    <col min="4869" max="4869" width="9.28515625" style="1"/>
    <col min="4870" max="4870" width="25.28515625" style="1" customWidth="1"/>
    <col min="4871" max="4871" width="13.28515625" style="1" customWidth="1"/>
    <col min="4872" max="4872" width="16" style="1" customWidth="1"/>
    <col min="4873" max="4873" width="41.7109375" style="1" customWidth="1"/>
    <col min="4874" max="4874" width="33.42578125" style="1" customWidth="1"/>
    <col min="4875" max="4875" width="15.7109375" style="1" customWidth="1"/>
    <col min="4876" max="4876" width="42.42578125" style="1" customWidth="1"/>
    <col min="4877" max="4877" width="51.7109375" style="1" customWidth="1"/>
    <col min="4878" max="4879" width="18.42578125" style="1" customWidth="1"/>
    <col min="4880" max="4880" width="19.5703125" style="1" customWidth="1"/>
    <col min="4881" max="5123" width="9.28515625" style="1"/>
    <col min="5124" max="5124" width="1.7109375" style="1" customWidth="1"/>
    <col min="5125" max="5125" width="9.28515625" style="1"/>
    <col min="5126" max="5126" width="25.28515625" style="1" customWidth="1"/>
    <col min="5127" max="5127" width="13.28515625" style="1" customWidth="1"/>
    <col min="5128" max="5128" width="16" style="1" customWidth="1"/>
    <col min="5129" max="5129" width="41.7109375" style="1" customWidth="1"/>
    <col min="5130" max="5130" width="33.42578125" style="1" customWidth="1"/>
    <col min="5131" max="5131" width="15.7109375" style="1" customWidth="1"/>
    <col min="5132" max="5132" width="42.42578125" style="1" customWidth="1"/>
    <col min="5133" max="5133" width="51.7109375" style="1" customWidth="1"/>
    <col min="5134" max="5135" width="18.42578125" style="1" customWidth="1"/>
    <col min="5136" max="5136" width="19.5703125" style="1" customWidth="1"/>
    <col min="5137" max="5379" width="9.28515625" style="1"/>
    <col min="5380" max="5380" width="1.7109375" style="1" customWidth="1"/>
    <col min="5381" max="5381" width="9.28515625" style="1"/>
    <col min="5382" max="5382" width="25.28515625" style="1" customWidth="1"/>
    <col min="5383" max="5383" width="13.28515625" style="1" customWidth="1"/>
    <col min="5384" max="5384" width="16" style="1" customWidth="1"/>
    <col min="5385" max="5385" width="41.7109375" style="1" customWidth="1"/>
    <col min="5386" max="5386" width="33.42578125" style="1" customWidth="1"/>
    <col min="5387" max="5387" width="15.7109375" style="1" customWidth="1"/>
    <col min="5388" max="5388" width="42.42578125" style="1" customWidth="1"/>
    <col min="5389" max="5389" width="51.7109375" style="1" customWidth="1"/>
    <col min="5390" max="5391" width="18.42578125" style="1" customWidth="1"/>
    <col min="5392" max="5392" width="19.5703125" style="1" customWidth="1"/>
    <col min="5393" max="5635" width="9.28515625" style="1"/>
    <col min="5636" max="5636" width="1.7109375" style="1" customWidth="1"/>
    <col min="5637" max="5637" width="9.28515625" style="1"/>
    <col min="5638" max="5638" width="25.28515625" style="1" customWidth="1"/>
    <col min="5639" max="5639" width="13.28515625" style="1" customWidth="1"/>
    <col min="5640" max="5640" width="16" style="1" customWidth="1"/>
    <col min="5641" max="5641" width="41.7109375" style="1" customWidth="1"/>
    <col min="5642" max="5642" width="33.42578125" style="1" customWidth="1"/>
    <col min="5643" max="5643" width="15.7109375" style="1" customWidth="1"/>
    <col min="5644" max="5644" width="42.42578125" style="1" customWidth="1"/>
    <col min="5645" max="5645" width="51.7109375" style="1" customWidth="1"/>
    <col min="5646" max="5647" width="18.42578125" style="1" customWidth="1"/>
    <col min="5648" max="5648" width="19.5703125" style="1" customWidth="1"/>
    <col min="5649" max="5891" width="9.28515625" style="1"/>
    <col min="5892" max="5892" width="1.7109375" style="1" customWidth="1"/>
    <col min="5893" max="5893" width="9.28515625" style="1"/>
    <col min="5894" max="5894" width="25.28515625" style="1" customWidth="1"/>
    <col min="5895" max="5895" width="13.28515625" style="1" customWidth="1"/>
    <col min="5896" max="5896" width="16" style="1" customWidth="1"/>
    <col min="5897" max="5897" width="41.7109375" style="1" customWidth="1"/>
    <col min="5898" max="5898" width="33.42578125" style="1" customWidth="1"/>
    <col min="5899" max="5899" width="15.7109375" style="1" customWidth="1"/>
    <col min="5900" max="5900" width="42.42578125" style="1" customWidth="1"/>
    <col min="5901" max="5901" width="51.7109375" style="1" customWidth="1"/>
    <col min="5902" max="5903" width="18.42578125" style="1" customWidth="1"/>
    <col min="5904" max="5904" width="19.5703125" style="1" customWidth="1"/>
    <col min="5905" max="6147" width="9.28515625" style="1"/>
    <col min="6148" max="6148" width="1.7109375" style="1" customWidth="1"/>
    <col min="6149" max="6149" width="9.28515625" style="1"/>
    <col min="6150" max="6150" width="25.28515625" style="1" customWidth="1"/>
    <col min="6151" max="6151" width="13.28515625" style="1" customWidth="1"/>
    <col min="6152" max="6152" width="16" style="1" customWidth="1"/>
    <col min="6153" max="6153" width="41.7109375" style="1" customWidth="1"/>
    <col min="6154" max="6154" width="33.42578125" style="1" customWidth="1"/>
    <col min="6155" max="6155" width="15.7109375" style="1" customWidth="1"/>
    <col min="6156" max="6156" width="42.42578125" style="1" customWidth="1"/>
    <col min="6157" max="6157" width="51.7109375" style="1" customWidth="1"/>
    <col min="6158" max="6159" width="18.42578125" style="1" customWidth="1"/>
    <col min="6160" max="6160" width="19.5703125" style="1" customWidth="1"/>
    <col min="6161" max="6403" width="9.28515625" style="1"/>
    <col min="6404" max="6404" width="1.7109375" style="1" customWidth="1"/>
    <col min="6405" max="6405" width="9.28515625" style="1"/>
    <col min="6406" max="6406" width="25.28515625" style="1" customWidth="1"/>
    <col min="6407" max="6407" width="13.28515625" style="1" customWidth="1"/>
    <col min="6408" max="6408" width="16" style="1" customWidth="1"/>
    <col min="6409" max="6409" width="41.7109375" style="1" customWidth="1"/>
    <col min="6410" max="6410" width="33.42578125" style="1" customWidth="1"/>
    <col min="6411" max="6411" width="15.7109375" style="1" customWidth="1"/>
    <col min="6412" max="6412" width="42.42578125" style="1" customWidth="1"/>
    <col min="6413" max="6413" width="51.7109375" style="1" customWidth="1"/>
    <col min="6414" max="6415" width="18.42578125" style="1" customWidth="1"/>
    <col min="6416" max="6416" width="19.5703125" style="1" customWidth="1"/>
    <col min="6417" max="6659" width="9.28515625" style="1"/>
    <col min="6660" max="6660" width="1.7109375" style="1" customWidth="1"/>
    <col min="6661" max="6661" width="9.28515625" style="1"/>
    <col min="6662" max="6662" width="25.28515625" style="1" customWidth="1"/>
    <col min="6663" max="6663" width="13.28515625" style="1" customWidth="1"/>
    <col min="6664" max="6664" width="16" style="1" customWidth="1"/>
    <col min="6665" max="6665" width="41.7109375" style="1" customWidth="1"/>
    <col min="6666" max="6666" width="33.42578125" style="1" customWidth="1"/>
    <col min="6667" max="6667" width="15.7109375" style="1" customWidth="1"/>
    <col min="6668" max="6668" width="42.42578125" style="1" customWidth="1"/>
    <col min="6669" max="6669" width="51.7109375" style="1" customWidth="1"/>
    <col min="6670" max="6671" width="18.42578125" style="1" customWidth="1"/>
    <col min="6672" max="6672" width="19.5703125" style="1" customWidth="1"/>
    <col min="6673" max="6915" width="9.28515625" style="1"/>
    <col min="6916" max="6916" width="1.7109375" style="1" customWidth="1"/>
    <col min="6917" max="6917" width="9.28515625" style="1"/>
    <col min="6918" max="6918" width="25.28515625" style="1" customWidth="1"/>
    <col min="6919" max="6919" width="13.28515625" style="1" customWidth="1"/>
    <col min="6920" max="6920" width="16" style="1" customWidth="1"/>
    <col min="6921" max="6921" width="41.7109375" style="1" customWidth="1"/>
    <col min="6922" max="6922" width="33.42578125" style="1" customWidth="1"/>
    <col min="6923" max="6923" width="15.7109375" style="1" customWidth="1"/>
    <col min="6924" max="6924" width="42.42578125" style="1" customWidth="1"/>
    <col min="6925" max="6925" width="51.7109375" style="1" customWidth="1"/>
    <col min="6926" max="6927" width="18.42578125" style="1" customWidth="1"/>
    <col min="6928" max="6928" width="19.5703125" style="1" customWidth="1"/>
    <col min="6929" max="7171" width="9.28515625" style="1"/>
    <col min="7172" max="7172" width="1.7109375" style="1" customWidth="1"/>
    <col min="7173" max="7173" width="9.28515625" style="1"/>
    <col min="7174" max="7174" width="25.28515625" style="1" customWidth="1"/>
    <col min="7175" max="7175" width="13.28515625" style="1" customWidth="1"/>
    <col min="7176" max="7176" width="16" style="1" customWidth="1"/>
    <col min="7177" max="7177" width="41.7109375" style="1" customWidth="1"/>
    <col min="7178" max="7178" width="33.42578125" style="1" customWidth="1"/>
    <col min="7179" max="7179" width="15.7109375" style="1" customWidth="1"/>
    <col min="7180" max="7180" width="42.42578125" style="1" customWidth="1"/>
    <col min="7181" max="7181" width="51.7109375" style="1" customWidth="1"/>
    <col min="7182" max="7183" width="18.42578125" style="1" customWidth="1"/>
    <col min="7184" max="7184" width="19.5703125" style="1" customWidth="1"/>
    <col min="7185" max="7427" width="9.28515625" style="1"/>
    <col min="7428" max="7428" width="1.7109375" style="1" customWidth="1"/>
    <col min="7429" max="7429" width="9.28515625" style="1"/>
    <col min="7430" max="7430" width="25.28515625" style="1" customWidth="1"/>
    <col min="7431" max="7431" width="13.28515625" style="1" customWidth="1"/>
    <col min="7432" max="7432" width="16" style="1" customWidth="1"/>
    <col min="7433" max="7433" width="41.7109375" style="1" customWidth="1"/>
    <col min="7434" max="7434" width="33.42578125" style="1" customWidth="1"/>
    <col min="7435" max="7435" width="15.7109375" style="1" customWidth="1"/>
    <col min="7436" max="7436" width="42.42578125" style="1" customWidth="1"/>
    <col min="7437" max="7437" width="51.7109375" style="1" customWidth="1"/>
    <col min="7438" max="7439" width="18.42578125" style="1" customWidth="1"/>
    <col min="7440" max="7440" width="19.5703125" style="1" customWidth="1"/>
    <col min="7441" max="7683" width="9.28515625" style="1"/>
    <col min="7684" max="7684" width="1.7109375" style="1" customWidth="1"/>
    <col min="7685" max="7685" width="9.28515625" style="1"/>
    <col min="7686" max="7686" width="25.28515625" style="1" customWidth="1"/>
    <col min="7687" max="7687" width="13.28515625" style="1" customWidth="1"/>
    <col min="7688" max="7688" width="16" style="1" customWidth="1"/>
    <col min="7689" max="7689" width="41.7109375" style="1" customWidth="1"/>
    <col min="7690" max="7690" width="33.42578125" style="1" customWidth="1"/>
    <col min="7691" max="7691" width="15.7109375" style="1" customWidth="1"/>
    <col min="7692" max="7692" width="42.42578125" style="1" customWidth="1"/>
    <col min="7693" max="7693" width="51.7109375" style="1" customWidth="1"/>
    <col min="7694" max="7695" width="18.42578125" style="1" customWidth="1"/>
    <col min="7696" max="7696" width="19.5703125" style="1" customWidth="1"/>
    <col min="7697" max="7939" width="9.28515625" style="1"/>
    <col min="7940" max="7940" width="1.7109375" style="1" customWidth="1"/>
    <col min="7941" max="7941" width="9.28515625" style="1"/>
    <col min="7942" max="7942" width="25.28515625" style="1" customWidth="1"/>
    <col min="7943" max="7943" width="13.28515625" style="1" customWidth="1"/>
    <col min="7944" max="7944" width="16" style="1" customWidth="1"/>
    <col min="7945" max="7945" width="41.7109375" style="1" customWidth="1"/>
    <col min="7946" max="7946" width="33.42578125" style="1" customWidth="1"/>
    <col min="7947" max="7947" width="15.7109375" style="1" customWidth="1"/>
    <col min="7948" max="7948" width="42.42578125" style="1" customWidth="1"/>
    <col min="7949" max="7949" width="51.7109375" style="1" customWidth="1"/>
    <col min="7950" max="7951" width="18.42578125" style="1" customWidth="1"/>
    <col min="7952" max="7952" width="19.5703125" style="1" customWidth="1"/>
    <col min="7953" max="8195" width="9.28515625" style="1"/>
    <col min="8196" max="8196" width="1.7109375" style="1" customWidth="1"/>
    <col min="8197" max="8197" width="9.28515625" style="1"/>
    <col min="8198" max="8198" width="25.28515625" style="1" customWidth="1"/>
    <col min="8199" max="8199" width="13.28515625" style="1" customWidth="1"/>
    <col min="8200" max="8200" width="16" style="1" customWidth="1"/>
    <col min="8201" max="8201" width="41.7109375" style="1" customWidth="1"/>
    <col min="8202" max="8202" width="33.42578125" style="1" customWidth="1"/>
    <col min="8203" max="8203" width="15.7109375" style="1" customWidth="1"/>
    <col min="8204" max="8204" width="42.42578125" style="1" customWidth="1"/>
    <col min="8205" max="8205" width="51.7109375" style="1" customWidth="1"/>
    <col min="8206" max="8207" width="18.42578125" style="1" customWidth="1"/>
    <col min="8208" max="8208" width="19.5703125" style="1" customWidth="1"/>
    <col min="8209" max="8451" width="9.28515625" style="1"/>
    <col min="8452" max="8452" width="1.7109375" style="1" customWidth="1"/>
    <col min="8453" max="8453" width="9.28515625" style="1"/>
    <col min="8454" max="8454" width="25.28515625" style="1" customWidth="1"/>
    <col min="8455" max="8455" width="13.28515625" style="1" customWidth="1"/>
    <col min="8456" max="8456" width="16" style="1" customWidth="1"/>
    <col min="8457" max="8457" width="41.7109375" style="1" customWidth="1"/>
    <col min="8458" max="8458" width="33.42578125" style="1" customWidth="1"/>
    <col min="8459" max="8459" width="15.7109375" style="1" customWidth="1"/>
    <col min="8460" max="8460" width="42.42578125" style="1" customWidth="1"/>
    <col min="8461" max="8461" width="51.7109375" style="1" customWidth="1"/>
    <col min="8462" max="8463" width="18.42578125" style="1" customWidth="1"/>
    <col min="8464" max="8464" width="19.5703125" style="1" customWidth="1"/>
    <col min="8465" max="8707" width="9.28515625" style="1"/>
    <col min="8708" max="8708" width="1.7109375" style="1" customWidth="1"/>
    <col min="8709" max="8709" width="9.28515625" style="1"/>
    <col min="8710" max="8710" width="25.28515625" style="1" customWidth="1"/>
    <col min="8711" max="8711" width="13.28515625" style="1" customWidth="1"/>
    <col min="8712" max="8712" width="16" style="1" customWidth="1"/>
    <col min="8713" max="8713" width="41.7109375" style="1" customWidth="1"/>
    <col min="8714" max="8714" width="33.42578125" style="1" customWidth="1"/>
    <col min="8715" max="8715" width="15.7109375" style="1" customWidth="1"/>
    <col min="8716" max="8716" width="42.42578125" style="1" customWidth="1"/>
    <col min="8717" max="8717" width="51.7109375" style="1" customWidth="1"/>
    <col min="8718" max="8719" width="18.42578125" style="1" customWidth="1"/>
    <col min="8720" max="8720" width="19.5703125" style="1" customWidth="1"/>
    <col min="8721" max="8963" width="9.28515625" style="1"/>
    <col min="8964" max="8964" width="1.7109375" style="1" customWidth="1"/>
    <col min="8965" max="8965" width="9.28515625" style="1"/>
    <col min="8966" max="8966" width="25.28515625" style="1" customWidth="1"/>
    <col min="8967" max="8967" width="13.28515625" style="1" customWidth="1"/>
    <col min="8968" max="8968" width="16" style="1" customWidth="1"/>
    <col min="8969" max="8969" width="41.7109375" style="1" customWidth="1"/>
    <col min="8970" max="8970" width="33.42578125" style="1" customWidth="1"/>
    <col min="8971" max="8971" width="15.7109375" style="1" customWidth="1"/>
    <col min="8972" max="8972" width="42.42578125" style="1" customWidth="1"/>
    <col min="8973" max="8973" width="51.7109375" style="1" customWidth="1"/>
    <col min="8974" max="8975" width="18.42578125" style="1" customWidth="1"/>
    <col min="8976" max="8976" width="19.5703125" style="1" customWidth="1"/>
    <col min="8977" max="9219" width="9.28515625" style="1"/>
    <col min="9220" max="9220" width="1.7109375" style="1" customWidth="1"/>
    <col min="9221" max="9221" width="9.28515625" style="1"/>
    <col min="9222" max="9222" width="25.28515625" style="1" customWidth="1"/>
    <col min="9223" max="9223" width="13.28515625" style="1" customWidth="1"/>
    <col min="9224" max="9224" width="16" style="1" customWidth="1"/>
    <col min="9225" max="9225" width="41.7109375" style="1" customWidth="1"/>
    <col min="9226" max="9226" width="33.42578125" style="1" customWidth="1"/>
    <col min="9227" max="9227" width="15.7109375" style="1" customWidth="1"/>
    <col min="9228" max="9228" width="42.42578125" style="1" customWidth="1"/>
    <col min="9229" max="9229" width="51.7109375" style="1" customWidth="1"/>
    <col min="9230" max="9231" width="18.42578125" style="1" customWidth="1"/>
    <col min="9232" max="9232" width="19.5703125" style="1" customWidth="1"/>
    <col min="9233" max="9475" width="9.28515625" style="1"/>
    <col min="9476" max="9476" width="1.7109375" style="1" customWidth="1"/>
    <col min="9477" max="9477" width="9.28515625" style="1"/>
    <col min="9478" max="9478" width="25.28515625" style="1" customWidth="1"/>
    <col min="9479" max="9479" width="13.28515625" style="1" customWidth="1"/>
    <col min="9480" max="9480" width="16" style="1" customWidth="1"/>
    <col min="9481" max="9481" width="41.7109375" style="1" customWidth="1"/>
    <col min="9482" max="9482" width="33.42578125" style="1" customWidth="1"/>
    <col min="9483" max="9483" width="15.7109375" style="1" customWidth="1"/>
    <col min="9484" max="9484" width="42.42578125" style="1" customWidth="1"/>
    <col min="9485" max="9485" width="51.7109375" style="1" customWidth="1"/>
    <col min="9486" max="9487" width="18.42578125" style="1" customWidth="1"/>
    <col min="9488" max="9488" width="19.5703125" style="1" customWidth="1"/>
    <col min="9489" max="9731" width="9.28515625" style="1"/>
    <col min="9732" max="9732" width="1.7109375" style="1" customWidth="1"/>
    <col min="9733" max="9733" width="9.28515625" style="1"/>
    <col min="9734" max="9734" width="25.28515625" style="1" customWidth="1"/>
    <col min="9735" max="9735" width="13.28515625" style="1" customWidth="1"/>
    <col min="9736" max="9736" width="16" style="1" customWidth="1"/>
    <col min="9737" max="9737" width="41.7109375" style="1" customWidth="1"/>
    <col min="9738" max="9738" width="33.42578125" style="1" customWidth="1"/>
    <col min="9739" max="9739" width="15.7109375" style="1" customWidth="1"/>
    <col min="9740" max="9740" width="42.42578125" style="1" customWidth="1"/>
    <col min="9741" max="9741" width="51.7109375" style="1" customWidth="1"/>
    <col min="9742" max="9743" width="18.42578125" style="1" customWidth="1"/>
    <col min="9744" max="9744" width="19.5703125" style="1" customWidth="1"/>
    <col min="9745" max="9987" width="9.28515625" style="1"/>
    <col min="9988" max="9988" width="1.7109375" style="1" customWidth="1"/>
    <col min="9989" max="9989" width="9.28515625" style="1"/>
    <col min="9990" max="9990" width="25.28515625" style="1" customWidth="1"/>
    <col min="9991" max="9991" width="13.28515625" style="1" customWidth="1"/>
    <col min="9992" max="9992" width="16" style="1" customWidth="1"/>
    <col min="9993" max="9993" width="41.7109375" style="1" customWidth="1"/>
    <col min="9994" max="9994" width="33.42578125" style="1" customWidth="1"/>
    <col min="9995" max="9995" width="15.7109375" style="1" customWidth="1"/>
    <col min="9996" max="9996" width="42.42578125" style="1" customWidth="1"/>
    <col min="9997" max="9997" width="51.7109375" style="1" customWidth="1"/>
    <col min="9998" max="9999" width="18.42578125" style="1" customWidth="1"/>
    <col min="10000" max="10000" width="19.5703125" style="1" customWidth="1"/>
    <col min="10001" max="10243" width="9.28515625" style="1"/>
    <col min="10244" max="10244" width="1.7109375" style="1" customWidth="1"/>
    <col min="10245" max="10245" width="9.28515625" style="1"/>
    <col min="10246" max="10246" width="25.28515625" style="1" customWidth="1"/>
    <col min="10247" max="10247" width="13.28515625" style="1" customWidth="1"/>
    <col min="10248" max="10248" width="16" style="1" customWidth="1"/>
    <col min="10249" max="10249" width="41.7109375" style="1" customWidth="1"/>
    <col min="10250" max="10250" width="33.42578125" style="1" customWidth="1"/>
    <col min="10251" max="10251" width="15.7109375" style="1" customWidth="1"/>
    <col min="10252" max="10252" width="42.42578125" style="1" customWidth="1"/>
    <col min="10253" max="10253" width="51.7109375" style="1" customWidth="1"/>
    <col min="10254" max="10255" width="18.42578125" style="1" customWidth="1"/>
    <col min="10256" max="10256" width="19.5703125" style="1" customWidth="1"/>
    <col min="10257" max="10499" width="9.28515625" style="1"/>
    <col min="10500" max="10500" width="1.7109375" style="1" customWidth="1"/>
    <col min="10501" max="10501" width="9.28515625" style="1"/>
    <col min="10502" max="10502" width="25.28515625" style="1" customWidth="1"/>
    <col min="10503" max="10503" width="13.28515625" style="1" customWidth="1"/>
    <col min="10504" max="10504" width="16" style="1" customWidth="1"/>
    <col min="10505" max="10505" width="41.7109375" style="1" customWidth="1"/>
    <col min="10506" max="10506" width="33.42578125" style="1" customWidth="1"/>
    <col min="10507" max="10507" width="15.7109375" style="1" customWidth="1"/>
    <col min="10508" max="10508" width="42.42578125" style="1" customWidth="1"/>
    <col min="10509" max="10509" width="51.7109375" style="1" customWidth="1"/>
    <col min="10510" max="10511" width="18.42578125" style="1" customWidth="1"/>
    <col min="10512" max="10512" width="19.5703125" style="1" customWidth="1"/>
    <col min="10513" max="10755" width="9.28515625" style="1"/>
    <col min="10756" max="10756" width="1.7109375" style="1" customWidth="1"/>
    <col min="10757" max="10757" width="9.28515625" style="1"/>
    <col min="10758" max="10758" width="25.28515625" style="1" customWidth="1"/>
    <col min="10759" max="10759" width="13.28515625" style="1" customWidth="1"/>
    <col min="10760" max="10760" width="16" style="1" customWidth="1"/>
    <col min="10761" max="10761" width="41.7109375" style="1" customWidth="1"/>
    <col min="10762" max="10762" width="33.42578125" style="1" customWidth="1"/>
    <col min="10763" max="10763" width="15.7109375" style="1" customWidth="1"/>
    <col min="10764" max="10764" width="42.42578125" style="1" customWidth="1"/>
    <col min="10765" max="10765" width="51.7109375" style="1" customWidth="1"/>
    <col min="10766" max="10767" width="18.42578125" style="1" customWidth="1"/>
    <col min="10768" max="10768" width="19.5703125" style="1" customWidth="1"/>
    <col min="10769" max="11011" width="9.28515625" style="1"/>
    <col min="11012" max="11012" width="1.7109375" style="1" customWidth="1"/>
    <col min="11013" max="11013" width="9.28515625" style="1"/>
    <col min="11014" max="11014" width="25.28515625" style="1" customWidth="1"/>
    <col min="11015" max="11015" width="13.28515625" style="1" customWidth="1"/>
    <col min="11016" max="11016" width="16" style="1" customWidth="1"/>
    <col min="11017" max="11017" width="41.7109375" style="1" customWidth="1"/>
    <col min="11018" max="11018" width="33.42578125" style="1" customWidth="1"/>
    <col min="11019" max="11019" width="15.7109375" style="1" customWidth="1"/>
    <col min="11020" max="11020" width="42.42578125" style="1" customWidth="1"/>
    <col min="11021" max="11021" width="51.7109375" style="1" customWidth="1"/>
    <col min="11022" max="11023" width="18.42578125" style="1" customWidth="1"/>
    <col min="11024" max="11024" width="19.5703125" style="1" customWidth="1"/>
    <col min="11025" max="11267" width="9.28515625" style="1"/>
    <col min="11268" max="11268" width="1.7109375" style="1" customWidth="1"/>
    <col min="11269" max="11269" width="9.28515625" style="1"/>
    <col min="11270" max="11270" width="25.28515625" style="1" customWidth="1"/>
    <col min="11271" max="11271" width="13.28515625" style="1" customWidth="1"/>
    <col min="11272" max="11272" width="16" style="1" customWidth="1"/>
    <col min="11273" max="11273" width="41.7109375" style="1" customWidth="1"/>
    <col min="11274" max="11274" width="33.42578125" style="1" customWidth="1"/>
    <col min="11275" max="11275" width="15.7109375" style="1" customWidth="1"/>
    <col min="11276" max="11276" width="42.42578125" style="1" customWidth="1"/>
    <col min="11277" max="11277" width="51.7109375" style="1" customWidth="1"/>
    <col min="11278" max="11279" width="18.42578125" style="1" customWidth="1"/>
    <col min="11280" max="11280" width="19.5703125" style="1" customWidth="1"/>
    <col min="11281" max="11523" width="9.28515625" style="1"/>
    <col min="11524" max="11524" width="1.7109375" style="1" customWidth="1"/>
    <col min="11525" max="11525" width="9.28515625" style="1"/>
    <col min="11526" max="11526" width="25.28515625" style="1" customWidth="1"/>
    <col min="11527" max="11527" width="13.28515625" style="1" customWidth="1"/>
    <col min="11528" max="11528" width="16" style="1" customWidth="1"/>
    <col min="11529" max="11529" width="41.7109375" style="1" customWidth="1"/>
    <col min="11530" max="11530" width="33.42578125" style="1" customWidth="1"/>
    <col min="11531" max="11531" width="15.7109375" style="1" customWidth="1"/>
    <col min="11532" max="11532" width="42.42578125" style="1" customWidth="1"/>
    <col min="11533" max="11533" width="51.7109375" style="1" customWidth="1"/>
    <col min="11534" max="11535" width="18.42578125" style="1" customWidth="1"/>
    <col min="11536" max="11536" width="19.5703125" style="1" customWidth="1"/>
    <col min="11537" max="11779" width="9.28515625" style="1"/>
    <col min="11780" max="11780" width="1.7109375" style="1" customWidth="1"/>
    <col min="11781" max="11781" width="9.28515625" style="1"/>
    <col min="11782" max="11782" width="25.28515625" style="1" customWidth="1"/>
    <col min="11783" max="11783" width="13.28515625" style="1" customWidth="1"/>
    <col min="11784" max="11784" width="16" style="1" customWidth="1"/>
    <col min="11785" max="11785" width="41.7109375" style="1" customWidth="1"/>
    <col min="11786" max="11786" width="33.42578125" style="1" customWidth="1"/>
    <col min="11787" max="11787" width="15.7109375" style="1" customWidth="1"/>
    <col min="11788" max="11788" width="42.42578125" style="1" customWidth="1"/>
    <col min="11789" max="11789" width="51.7109375" style="1" customWidth="1"/>
    <col min="11790" max="11791" width="18.42578125" style="1" customWidth="1"/>
    <col min="11792" max="11792" width="19.5703125" style="1" customWidth="1"/>
    <col min="11793" max="12035" width="9.28515625" style="1"/>
    <col min="12036" max="12036" width="1.7109375" style="1" customWidth="1"/>
    <col min="12037" max="12037" width="9.28515625" style="1"/>
    <col min="12038" max="12038" width="25.28515625" style="1" customWidth="1"/>
    <col min="12039" max="12039" width="13.28515625" style="1" customWidth="1"/>
    <col min="12040" max="12040" width="16" style="1" customWidth="1"/>
    <col min="12041" max="12041" width="41.7109375" style="1" customWidth="1"/>
    <col min="12042" max="12042" width="33.42578125" style="1" customWidth="1"/>
    <col min="12043" max="12043" width="15.7109375" style="1" customWidth="1"/>
    <col min="12044" max="12044" width="42.42578125" style="1" customWidth="1"/>
    <col min="12045" max="12045" width="51.7109375" style="1" customWidth="1"/>
    <col min="12046" max="12047" width="18.42578125" style="1" customWidth="1"/>
    <col min="12048" max="12048" width="19.5703125" style="1" customWidth="1"/>
    <col min="12049" max="12291" width="9.28515625" style="1"/>
    <col min="12292" max="12292" width="1.7109375" style="1" customWidth="1"/>
    <col min="12293" max="12293" width="9.28515625" style="1"/>
    <col min="12294" max="12294" width="25.28515625" style="1" customWidth="1"/>
    <col min="12295" max="12295" width="13.28515625" style="1" customWidth="1"/>
    <col min="12296" max="12296" width="16" style="1" customWidth="1"/>
    <col min="12297" max="12297" width="41.7109375" style="1" customWidth="1"/>
    <col min="12298" max="12298" width="33.42578125" style="1" customWidth="1"/>
    <col min="12299" max="12299" width="15.7109375" style="1" customWidth="1"/>
    <col min="12300" max="12300" width="42.42578125" style="1" customWidth="1"/>
    <col min="12301" max="12301" width="51.7109375" style="1" customWidth="1"/>
    <col min="12302" max="12303" width="18.42578125" style="1" customWidth="1"/>
    <col min="12304" max="12304" width="19.5703125" style="1" customWidth="1"/>
    <col min="12305" max="12547" width="9.28515625" style="1"/>
    <col min="12548" max="12548" width="1.7109375" style="1" customWidth="1"/>
    <col min="12549" max="12549" width="9.28515625" style="1"/>
    <col min="12550" max="12550" width="25.28515625" style="1" customWidth="1"/>
    <col min="12551" max="12551" width="13.28515625" style="1" customWidth="1"/>
    <col min="12552" max="12552" width="16" style="1" customWidth="1"/>
    <col min="12553" max="12553" width="41.7109375" style="1" customWidth="1"/>
    <col min="12554" max="12554" width="33.42578125" style="1" customWidth="1"/>
    <col min="12555" max="12555" width="15.7109375" style="1" customWidth="1"/>
    <col min="12556" max="12556" width="42.42578125" style="1" customWidth="1"/>
    <col min="12557" max="12557" width="51.7109375" style="1" customWidth="1"/>
    <col min="12558" max="12559" width="18.42578125" style="1" customWidth="1"/>
    <col min="12560" max="12560" width="19.5703125" style="1" customWidth="1"/>
    <col min="12561" max="12803" width="9.28515625" style="1"/>
    <col min="12804" max="12804" width="1.7109375" style="1" customWidth="1"/>
    <col min="12805" max="12805" width="9.28515625" style="1"/>
    <col min="12806" max="12806" width="25.28515625" style="1" customWidth="1"/>
    <col min="12807" max="12807" width="13.28515625" style="1" customWidth="1"/>
    <col min="12808" max="12808" width="16" style="1" customWidth="1"/>
    <col min="12809" max="12809" width="41.7109375" style="1" customWidth="1"/>
    <col min="12810" max="12810" width="33.42578125" style="1" customWidth="1"/>
    <col min="12811" max="12811" width="15.7109375" style="1" customWidth="1"/>
    <col min="12812" max="12812" width="42.42578125" style="1" customWidth="1"/>
    <col min="12813" max="12813" width="51.7109375" style="1" customWidth="1"/>
    <col min="12814" max="12815" width="18.42578125" style="1" customWidth="1"/>
    <col min="12816" max="12816" width="19.5703125" style="1" customWidth="1"/>
    <col min="12817" max="13059" width="9.28515625" style="1"/>
    <col min="13060" max="13060" width="1.7109375" style="1" customWidth="1"/>
    <col min="13061" max="13061" width="9.28515625" style="1"/>
    <col min="13062" max="13062" width="25.28515625" style="1" customWidth="1"/>
    <col min="13063" max="13063" width="13.28515625" style="1" customWidth="1"/>
    <col min="13064" max="13064" width="16" style="1" customWidth="1"/>
    <col min="13065" max="13065" width="41.7109375" style="1" customWidth="1"/>
    <col min="13066" max="13066" width="33.42578125" style="1" customWidth="1"/>
    <col min="13067" max="13067" width="15.7109375" style="1" customWidth="1"/>
    <col min="13068" max="13068" width="42.42578125" style="1" customWidth="1"/>
    <col min="13069" max="13069" width="51.7109375" style="1" customWidth="1"/>
    <col min="13070" max="13071" width="18.42578125" style="1" customWidth="1"/>
    <col min="13072" max="13072" width="19.5703125" style="1" customWidth="1"/>
    <col min="13073" max="13315" width="9.28515625" style="1"/>
    <col min="13316" max="13316" width="1.7109375" style="1" customWidth="1"/>
    <col min="13317" max="13317" width="9.28515625" style="1"/>
    <col min="13318" max="13318" width="25.28515625" style="1" customWidth="1"/>
    <col min="13319" max="13319" width="13.28515625" style="1" customWidth="1"/>
    <col min="13320" max="13320" width="16" style="1" customWidth="1"/>
    <col min="13321" max="13321" width="41.7109375" style="1" customWidth="1"/>
    <col min="13322" max="13322" width="33.42578125" style="1" customWidth="1"/>
    <col min="13323" max="13323" width="15.7109375" style="1" customWidth="1"/>
    <col min="13324" max="13324" width="42.42578125" style="1" customWidth="1"/>
    <col min="13325" max="13325" width="51.7109375" style="1" customWidth="1"/>
    <col min="13326" max="13327" width="18.42578125" style="1" customWidth="1"/>
    <col min="13328" max="13328" width="19.5703125" style="1" customWidth="1"/>
    <col min="13329" max="13571" width="9.28515625" style="1"/>
    <col min="13572" max="13572" width="1.7109375" style="1" customWidth="1"/>
    <col min="13573" max="13573" width="9.28515625" style="1"/>
    <col min="13574" max="13574" width="25.28515625" style="1" customWidth="1"/>
    <col min="13575" max="13575" width="13.28515625" style="1" customWidth="1"/>
    <col min="13576" max="13576" width="16" style="1" customWidth="1"/>
    <col min="13577" max="13577" width="41.7109375" style="1" customWidth="1"/>
    <col min="13578" max="13578" width="33.42578125" style="1" customWidth="1"/>
    <col min="13579" max="13579" width="15.7109375" style="1" customWidth="1"/>
    <col min="13580" max="13580" width="42.42578125" style="1" customWidth="1"/>
    <col min="13581" max="13581" width="51.7109375" style="1" customWidth="1"/>
    <col min="13582" max="13583" width="18.42578125" style="1" customWidth="1"/>
    <col min="13584" max="13584" width="19.5703125" style="1" customWidth="1"/>
    <col min="13585" max="13827" width="9.28515625" style="1"/>
    <col min="13828" max="13828" width="1.7109375" style="1" customWidth="1"/>
    <col min="13829" max="13829" width="9.28515625" style="1"/>
    <col min="13830" max="13830" width="25.28515625" style="1" customWidth="1"/>
    <col min="13831" max="13831" width="13.28515625" style="1" customWidth="1"/>
    <col min="13832" max="13832" width="16" style="1" customWidth="1"/>
    <col min="13833" max="13833" width="41.7109375" style="1" customWidth="1"/>
    <col min="13834" max="13834" width="33.42578125" style="1" customWidth="1"/>
    <col min="13835" max="13835" width="15.7109375" style="1" customWidth="1"/>
    <col min="13836" max="13836" width="42.42578125" style="1" customWidth="1"/>
    <col min="13837" max="13837" width="51.7109375" style="1" customWidth="1"/>
    <col min="13838" max="13839" width="18.42578125" style="1" customWidth="1"/>
    <col min="13840" max="13840" width="19.5703125" style="1" customWidth="1"/>
    <col min="13841" max="14083" width="9.28515625" style="1"/>
    <col min="14084" max="14084" width="1.7109375" style="1" customWidth="1"/>
    <col min="14085" max="14085" width="9.28515625" style="1"/>
    <col min="14086" max="14086" width="25.28515625" style="1" customWidth="1"/>
    <col min="14087" max="14087" width="13.28515625" style="1" customWidth="1"/>
    <col min="14088" max="14088" width="16" style="1" customWidth="1"/>
    <col min="14089" max="14089" width="41.7109375" style="1" customWidth="1"/>
    <col min="14090" max="14090" width="33.42578125" style="1" customWidth="1"/>
    <col min="14091" max="14091" width="15.7109375" style="1" customWidth="1"/>
    <col min="14092" max="14092" width="42.42578125" style="1" customWidth="1"/>
    <col min="14093" max="14093" width="51.7109375" style="1" customWidth="1"/>
    <col min="14094" max="14095" width="18.42578125" style="1" customWidth="1"/>
    <col min="14096" max="14096" width="19.5703125" style="1" customWidth="1"/>
    <col min="14097" max="14339" width="9.28515625" style="1"/>
    <col min="14340" max="14340" width="1.7109375" style="1" customWidth="1"/>
    <col min="14341" max="14341" width="9.28515625" style="1"/>
    <col min="14342" max="14342" width="25.28515625" style="1" customWidth="1"/>
    <col min="14343" max="14343" width="13.28515625" style="1" customWidth="1"/>
    <col min="14344" max="14344" width="16" style="1" customWidth="1"/>
    <col min="14345" max="14345" width="41.7109375" style="1" customWidth="1"/>
    <col min="14346" max="14346" width="33.42578125" style="1" customWidth="1"/>
    <col min="14347" max="14347" width="15.7109375" style="1" customWidth="1"/>
    <col min="14348" max="14348" width="42.42578125" style="1" customWidth="1"/>
    <col min="14349" max="14349" width="51.7109375" style="1" customWidth="1"/>
    <col min="14350" max="14351" width="18.42578125" style="1" customWidth="1"/>
    <col min="14352" max="14352" width="19.5703125" style="1" customWidth="1"/>
    <col min="14353" max="14595" width="9.28515625" style="1"/>
    <col min="14596" max="14596" width="1.7109375" style="1" customWidth="1"/>
    <col min="14597" max="14597" width="9.28515625" style="1"/>
    <col min="14598" max="14598" width="25.28515625" style="1" customWidth="1"/>
    <col min="14599" max="14599" width="13.28515625" style="1" customWidth="1"/>
    <col min="14600" max="14600" width="16" style="1" customWidth="1"/>
    <col min="14601" max="14601" width="41.7109375" style="1" customWidth="1"/>
    <col min="14602" max="14602" width="33.42578125" style="1" customWidth="1"/>
    <col min="14603" max="14603" width="15.7109375" style="1" customWidth="1"/>
    <col min="14604" max="14604" width="42.42578125" style="1" customWidth="1"/>
    <col min="14605" max="14605" width="51.7109375" style="1" customWidth="1"/>
    <col min="14606" max="14607" width="18.42578125" style="1" customWidth="1"/>
    <col min="14608" max="14608" width="19.5703125" style="1" customWidth="1"/>
    <col min="14609" max="14851" width="9.28515625" style="1"/>
    <col min="14852" max="14852" width="1.7109375" style="1" customWidth="1"/>
    <col min="14853" max="14853" width="9.28515625" style="1"/>
    <col min="14854" max="14854" width="25.28515625" style="1" customWidth="1"/>
    <col min="14855" max="14855" width="13.28515625" style="1" customWidth="1"/>
    <col min="14856" max="14856" width="16" style="1" customWidth="1"/>
    <col min="14857" max="14857" width="41.7109375" style="1" customWidth="1"/>
    <col min="14858" max="14858" width="33.42578125" style="1" customWidth="1"/>
    <col min="14859" max="14859" width="15.7109375" style="1" customWidth="1"/>
    <col min="14860" max="14860" width="42.42578125" style="1" customWidth="1"/>
    <col min="14861" max="14861" width="51.7109375" style="1" customWidth="1"/>
    <col min="14862" max="14863" width="18.42578125" style="1" customWidth="1"/>
    <col min="14864" max="14864" width="19.5703125" style="1" customWidth="1"/>
    <col min="14865" max="15107" width="9.28515625" style="1"/>
    <col min="15108" max="15108" width="1.7109375" style="1" customWidth="1"/>
    <col min="15109" max="15109" width="9.28515625" style="1"/>
    <col min="15110" max="15110" width="25.28515625" style="1" customWidth="1"/>
    <col min="15111" max="15111" width="13.28515625" style="1" customWidth="1"/>
    <col min="15112" max="15112" width="16" style="1" customWidth="1"/>
    <col min="15113" max="15113" width="41.7109375" style="1" customWidth="1"/>
    <col min="15114" max="15114" width="33.42578125" style="1" customWidth="1"/>
    <col min="15115" max="15115" width="15.7109375" style="1" customWidth="1"/>
    <col min="15116" max="15116" width="42.42578125" style="1" customWidth="1"/>
    <col min="15117" max="15117" width="51.7109375" style="1" customWidth="1"/>
    <col min="15118" max="15119" width="18.42578125" style="1" customWidth="1"/>
    <col min="15120" max="15120" width="19.5703125" style="1" customWidth="1"/>
    <col min="15121" max="15363" width="9.28515625" style="1"/>
    <col min="15364" max="15364" width="1.7109375" style="1" customWidth="1"/>
    <col min="15365" max="15365" width="9.28515625" style="1"/>
    <col min="15366" max="15366" width="25.28515625" style="1" customWidth="1"/>
    <col min="15367" max="15367" width="13.28515625" style="1" customWidth="1"/>
    <col min="15368" max="15368" width="16" style="1" customWidth="1"/>
    <col min="15369" max="15369" width="41.7109375" style="1" customWidth="1"/>
    <col min="15370" max="15370" width="33.42578125" style="1" customWidth="1"/>
    <col min="15371" max="15371" width="15.7109375" style="1" customWidth="1"/>
    <col min="15372" max="15372" width="42.42578125" style="1" customWidth="1"/>
    <col min="15373" max="15373" width="51.7109375" style="1" customWidth="1"/>
    <col min="15374" max="15375" width="18.42578125" style="1" customWidth="1"/>
    <col min="15376" max="15376" width="19.5703125" style="1" customWidth="1"/>
    <col min="15377" max="15619" width="9.28515625" style="1"/>
    <col min="15620" max="15620" width="1.7109375" style="1" customWidth="1"/>
    <col min="15621" max="15621" width="9.28515625" style="1"/>
    <col min="15622" max="15622" width="25.28515625" style="1" customWidth="1"/>
    <col min="15623" max="15623" width="13.28515625" style="1" customWidth="1"/>
    <col min="15624" max="15624" width="16" style="1" customWidth="1"/>
    <col min="15625" max="15625" width="41.7109375" style="1" customWidth="1"/>
    <col min="15626" max="15626" width="33.42578125" style="1" customWidth="1"/>
    <col min="15627" max="15627" width="15.7109375" style="1" customWidth="1"/>
    <col min="15628" max="15628" width="42.42578125" style="1" customWidth="1"/>
    <col min="15629" max="15629" width="51.7109375" style="1" customWidth="1"/>
    <col min="15630" max="15631" width="18.42578125" style="1" customWidth="1"/>
    <col min="15632" max="15632" width="19.5703125" style="1" customWidth="1"/>
    <col min="15633" max="15875" width="9.28515625" style="1"/>
    <col min="15876" max="15876" width="1.7109375" style="1" customWidth="1"/>
    <col min="15877" max="15877" width="9.28515625" style="1"/>
    <col min="15878" max="15878" width="25.28515625" style="1" customWidth="1"/>
    <col min="15879" max="15879" width="13.28515625" style="1" customWidth="1"/>
    <col min="15880" max="15880" width="16" style="1" customWidth="1"/>
    <col min="15881" max="15881" width="41.7109375" style="1" customWidth="1"/>
    <col min="15882" max="15882" width="33.42578125" style="1" customWidth="1"/>
    <col min="15883" max="15883" width="15.7109375" style="1" customWidth="1"/>
    <col min="15884" max="15884" width="42.42578125" style="1" customWidth="1"/>
    <col min="15885" max="15885" width="51.7109375" style="1" customWidth="1"/>
    <col min="15886" max="15887" width="18.42578125" style="1" customWidth="1"/>
    <col min="15888" max="15888" width="19.5703125" style="1" customWidth="1"/>
    <col min="15889" max="16131" width="9.28515625" style="1"/>
    <col min="16132" max="16132" width="1.7109375" style="1" customWidth="1"/>
    <col min="16133" max="16133" width="9.28515625" style="1"/>
    <col min="16134" max="16134" width="25.28515625" style="1" customWidth="1"/>
    <col min="16135" max="16135" width="13.28515625" style="1" customWidth="1"/>
    <col min="16136" max="16136" width="16" style="1" customWidth="1"/>
    <col min="16137" max="16137" width="41.7109375" style="1" customWidth="1"/>
    <col min="16138" max="16138" width="33.42578125" style="1" customWidth="1"/>
    <col min="16139" max="16139" width="15.7109375" style="1" customWidth="1"/>
    <col min="16140" max="16140" width="42.42578125" style="1" customWidth="1"/>
    <col min="16141" max="16141" width="51.7109375" style="1" customWidth="1"/>
    <col min="16142" max="16143" width="18.42578125" style="1" customWidth="1"/>
    <col min="16144" max="16144" width="19.5703125" style="1" customWidth="1"/>
    <col min="16145" max="16384" width="9.28515625" style="1"/>
  </cols>
  <sheetData>
    <row r="1" spans="2:16">
      <c r="N1" s="2"/>
      <c r="O1" s="2"/>
      <c r="P1" s="3"/>
    </row>
    <row r="2" spans="2:16" ht="15.75">
      <c r="B2" s="4"/>
      <c r="C2" s="5"/>
      <c r="D2" s="5"/>
      <c r="E2" s="5"/>
      <c r="F2" s="5"/>
      <c r="G2" s="5"/>
      <c r="H2" s="5"/>
      <c r="I2" s="5"/>
      <c r="J2" s="5"/>
      <c r="K2" s="6"/>
      <c r="L2" s="5"/>
      <c r="M2" s="7"/>
      <c r="N2" s="8"/>
      <c r="O2" s="8"/>
    </row>
    <row r="3" spans="2:16" ht="18">
      <c r="B3" s="383" t="s">
        <v>0</v>
      </c>
      <c r="C3" s="383"/>
      <c r="D3" s="383"/>
      <c r="E3" s="383"/>
      <c r="F3" s="383"/>
      <c r="G3" s="383"/>
      <c r="H3" s="383"/>
      <c r="I3" s="383"/>
      <c r="J3" s="383"/>
      <c r="K3" s="383"/>
      <c r="L3" s="383"/>
      <c r="M3" s="383"/>
      <c r="N3" s="383"/>
      <c r="O3" s="383"/>
      <c r="P3" s="383"/>
    </row>
    <row r="4" spans="2:16" ht="18">
      <c r="B4" s="383" t="s">
        <v>1</v>
      </c>
      <c r="C4" s="383"/>
      <c r="D4" s="383"/>
      <c r="E4" s="383"/>
      <c r="F4" s="383"/>
      <c r="G4" s="383"/>
      <c r="H4" s="383"/>
      <c r="I4" s="383"/>
      <c r="J4" s="383"/>
      <c r="K4" s="383"/>
      <c r="L4" s="383"/>
      <c r="M4" s="383"/>
      <c r="N4" s="383"/>
      <c r="O4" s="383"/>
      <c r="P4" s="383"/>
    </row>
    <row r="5" spans="2:16" ht="18">
      <c r="B5" s="384"/>
      <c r="C5" s="384"/>
      <c r="D5" s="384"/>
      <c r="E5" s="384"/>
      <c r="F5" s="384"/>
      <c r="G5" s="384"/>
      <c r="H5" s="384"/>
      <c r="I5" s="384"/>
      <c r="J5" s="384"/>
      <c r="K5" s="384"/>
      <c r="L5" s="384"/>
      <c r="M5" s="384"/>
      <c r="N5" s="384"/>
      <c r="O5" s="384"/>
      <c r="P5" s="384"/>
    </row>
    <row r="6" spans="2:16" ht="18">
      <c r="B6" s="384"/>
      <c r="C6" s="384"/>
      <c r="D6" s="384"/>
      <c r="E6" s="384"/>
      <c r="F6" s="384"/>
      <c r="G6" s="384"/>
      <c r="H6" s="384"/>
      <c r="I6" s="384"/>
      <c r="J6" s="384"/>
      <c r="K6" s="384"/>
      <c r="L6" s="384"/>
      <c r="M6" s="384"/>
      <c r="N6" s="384"/>
      <c r="O6" s="384"/>
      <c r="P6" s="384"/>
    </row>
    <row r="7" spans="2:16" ht="18">
      <c r="B7" s="9"/>
      <c r="C7" s="9"/>
      <c r="D7" s="9"/>
      <c r="E7" s="9"/>
      <c r="F7" s="9"/>
      <c r="G7" s="9"/>
      <c r="H7" s="96"/>
      <c r="I7" s="21"/>
      <c r="J7" s="9"/>
      <c r="K7" s="10"/>
      <c r="L7" s="9"/>
    </row>
    <row r="8" spans="2:16" ht="15.75" customHeight="1">
      <c r="B8" s="385" t="s">
        <v>2</v>
      </c>
      <c r="C8" s="387" t="s">
        <v>3</v>
      </c>
      <c r="D8" s="387" t="s">
        <v>4</v>
      </c>
      <c r="E8" s="387" t="s">
        <v>5</v>
      </c>
      <c r="F8" s="387" t="s">
        <v>6</v>
      </c>
      <c r="G8" s="387" t="s">
        <v>7</v>
      </c>
      <c r="H8" s="387" t="s">
        <v>102</v>
      </c>
      <c r="I8" s="391" t="s">
        <v>43</v>
      </c>
      <c r="J8" s="392"/>
      <c r="K8" s="387" t="s">
        <v>9</v>
      </c>
      <c r="L8" s="389" t="s">
        <v>10</v>
      </c>
      <c r="M8" s="382" t="s">
        <v>11</v>
      </c>
      <c r="N8" s="382" t="s">
        <v>12</v>
      </c>
      <c r="O8" s="393" t="s">
        <v>14</v>
      </c>
      <c r="P8" s="382" t="s">
        <v>13</v>
      </c>
    </row>
    <row r="9" spans="2:16" ht="48.75" customHeight="1">
      <c r="B9" s="386"/>
      <c r="C9" s="388"/>
      <c r="D9" s="388"/>
      <c r="E9" s="388"/>
      <c r="F9" s="388"/>
      <c r="G9" s="386"/>
      <c r="H9" s="388"/>
      <c r="I9" s="34" t="s">
        <v>44</v>
      </c>
      <c r="J9" s="34" t="s">
        <v>8</v>
      </c>
      <c r="K9" s="388"/>
      <c r="L9" s="390"/>
      <c r="M9" s="382"/>
      <c r="N9" s="382"/>
      <c r="O9" s="394"/>
      <c r="P9" s="382"/>
    </row>
    <row r="10" spans="2:16">
      <c r="B10" s="11">
        <v>1</v>
      </c>
      <c r="C10" s="11">
        <v>2</v>
      </c>
      <c r="D10" s="11">
        <v>3</v>
      </c>
      <c r="E10" s="11">
        <v>4</v>
      </c>
      <c r="F10" s="11">
        <v>5</v>
      </c>
      <c r="G10" s="11">
        <v>6</v>
      </c>
      <c r="H10" s="11">
        <v>7</v>
      </c>
      <c r="I10" s="11">
        <v>8</v>
      </c>
      <c r="J10" s="11">
        <v>9</v>
      </c>
      <c r="K10" s="11">
        <v>10</v>
      </c>
      <c r="L10" s="11">
        <v>11</v>
      </c>
      <c r="M10" s="11">
        <v>12</v>
      </c>
      <c r="N10" s="11">
        <v>13</v>
      </c>
      <c r="O10" s="11">
        <v>14</v>
      </c>
      <c r="P10" s="11">
        <v>15</v>
      </c>
    </row>
    <row r="11" spans="2:16" ht="15.75">
      <c r="B11" s="20"/>
      <c r="C11" s="13"/>
      <c r="D11" s="13"/>
      <c r="E11" s="13"/>
      <c r="F11" s="16"/>
      <c r="G11" s="17"/>
      <c r="H11" s="17"/>
      <c r="I11" s="18"/>
      <c r="J11" s="71"/>
      <c r="K11" s="15"/>
      <c r="L11" s="14"/>
      <c r="M11" s="19"/>
      <c r="N11" s="12"/>
      <c r="O11" s="12"/>
      <c r="P11" s="12"/>
    </row>
    <row r="12" spans="2:16" ht="15.75">
      <c r="B12" s="20"/>
      <c r="C12" s="13"/>
      <c r="D12" s="13"/>
      <c r="E12" s="13"/>
      <c r="F12" s="16"/>
      <c r="G12" s="17"/>
      <c r="H12" s="17"/>
      <c r="I12" s="18"/>
      <c r="J12" s="71"/>
      <c r="K12" s="15"/>
      <c r="L12" s="14"/>
      <c r="M12" s="19"/>
      <c r="N12" s="12"/>
      <c r="O12" s="12"/>
      <c r="P12" s="12"/>
    </row>
    <row r="13" spans="2:16" ht="15.75">
      <c r="B13" s="20"/>
      <c r="C13" s="13"/>
      <c r="D13" s="13"/>
      <c r="E13" s="13"/>
      <c r="F13" s="16"/>
      <c r="G13" s="17"/>
      <c r="H13" s="17"/>
      <c r="I13" s="18"/>
      <c r="J13" s="71"/>
      <c r="K13" s="15"/>
      <c r="L13" s="14"/>
      <c r="M13" s="19"/>
      <c r="N13" s="12"/>
      <c r="O13" s="12"/>
      <c r="P13" s="12"/>
    </row>
    <row r="14" spans="2:16" ht="15.75">
      <c r="B14" s="20"/>
      <c r="C14" s="13"/>
      <c r="D14" s="13"/>
      <c r="E14" s="13"/>
      <c r="F14" s="16"/>
      <c r="G14" s="17"/>
      <c r="H14" s="17"/>
      <c r="I14" s="18"/>
      <c r="J14" s="71"/>
      <c r="K14" s="15"/>
      <c r="L14" s="14"/>
      <c r="M14" s="19"/>
      <c r="N14" s="12"/>
      <c r="O14" s="12"/>
      <c r="P14" s="12"/>
    </row>
    <row r="15" spans="2:16" ht="15.75">
      <c r="B15" s="20"/>
      <c r="C15" s="13"/>
      <c r="D15" s="13"/>
      <c r="E15" s="13"/>
      <c r="F15" s="16"/>
      <c r="G15" s="17"/>
      <c r="H15" s="17"/>
      <c r="I15" s="18"/>
      <c r="J15" s="71"/>
      <c r="K15" s="15"/>
      <c r="L15" s="14"/>
      <c r="M15" s="19"/>
      <c r="N15" s="12"/>
      <c r="O15" s="12"/>
      <c r="P15" s="12"/>
    </row>
    <row r="16" spans="2:16" ht="15.75">
      <c r="B16" s="20"/>
      <c r="C16" s="13"/>
      <c r="D16" s="13"/>
      <c r="E16" s="13"/>
      <c r="F16" s="16"/>
      <c r="G16" s="17"/>
      <c r="H16" s="17"/>
      <c r="I16" s="18"/>
      <c r="J16" s="71"/>
      <c r="K16" s="15"/>
      <c r="L16" s="14"/>
      <c r="M16" s="19"/>
      <c r="N16" s="12"/>
      <c r="O16" s="12"/>
      <c r="P16" s="12"/>
    </row>
    <row r="17" spans="2:16" ht="15.75">
      <c r="B17" s="20"/>
      <c r="C17" s="13"/>
      <c r="D17" s="13"/>
      <c r="E17" s="13"/>
      <c r="F17" s="16"/>
      <c r="G17" s="17"/>
      <c r="H17" s="17"/>
      <c r="I17" s="18"/>
      <c r="J17" s="71"/>
      <c r="K17" s="15"/>
      <c r="L17" s="14"/>
      <c r="M17" s="19"/>
      <c r="N17" s="12"/>
      <c r="O17" s="12"/>
      <c r="P17" s="12"/>
    </row>
    <row r="18" spans="2:16" ht="15.75">
      <c r="B18" s="20"/>
      <c r="C18" s="13"/>
      <c r="D18" s="13"/>
      <c r="E18" s="13"/>
      <c r="F18" s="16"/>
      <c r="G18" s="17"/>
      <c r="H18" s="17"/>
      <c r="I18" s="18"/>
      <c r="J18" s="71"/>
      <c r="K18" s="15"/>
      <c r="L18" s="14"/>
      <c r="M18" s="19"/>
      <c r="N18" s="12"/>
      <c r="O18" s="12"/>
      <c r="P18" s="12"/>
    </row>
    <row r="19" spans="2:16" ht="15.75">
      <c r="B19" s="20"/>
      <c r="C19" s="13"/>
      <c r="D19" s="13"/>
      <c r="E19" s="13"/>
      <c r="F19" s="16"/>
      <c r="G19" s="17"/>
      <c r="H19" s="17"/>
      <c r="I19" s="18"/>
      <c r="J19" s="71"/>
      <c r="K19" s="15"/>
      <c r="L19" s="14"/>
      <c r="M19" s="19"/>
      <c r="N19" s="12"/>
      <c r="O19" s="12"/>
      <c r="P19" s="12"/>
    </row>
    <row r="20" spans="2:16" ht="15.75">
      <c r="B20" s="20"/>
      <c r="C20" s="13"/>
      <c r="D20" s="13"/>
      <c r="E20" s="13"/>
      <c r="F20" s="16"/>
      <c r="G20" s="17"/>
      <c r="H20" s="17"/>
      <c r="I20" s="18"/>
      <c r="J20" s="71"/>
      <c r="K20" s="15"/>
      <c r="L20" s="14"/>
      <c r="M20" s="19"/>
      <c r="N20" s="12"/>
      <c r="O20" s="12"/>
      <c r="P20" s="12"/>
    </row>
    <row r="21" spans="2:16" ht="15.75">
      <c r="B21" s="20"/>
      <c r="C21" s="13"/>
      <c r="D21" s="13"/>
      <c r="E21" s="13"/>
      <c r="F21" s="16"/>
      <c r="G21" s="17"/>
      <c r="H21" s="17"/>
      <c r="I21" s="18"/>
      <c r="J21" s="71"/>
      <c r="K21" s="15"/>
      <c r="L21" s="14"/>
      <c r="M21" s="19"/>
      <c r="N21" s="12"/>
      <c r="O21" s="12"/>
      <c r="P21" s="12"/>
    </row>
    <row r="22" spans="2:16" ht="15.75">
      <c r="B22" s="20"/>
      <c r="C22" s="13"/>
      <c r="D22" s="13"/>
      <c r="E22" s="13"/>
      <c r="F22" s="16"/>
      <c r="G22" s="17"/>
      <c r="H22" s="17"/>
      <c r="I22" s="18"/>
      <c r="J22" s="71"/>
      <c r="K22" s="15"/>
      <c r="L22" s="14"/>
      <c r="M22" s="19"/>
      <c r="N22" s="12"/>
      <c r="O22" s="12"/>
      <c r="P22" s="12"/>
    </row>
    <row r="23" spans="2:16" ht="15.75">
      <c r="B23" s="20"/>
      <c r="C23" s="13"/>
      <c r="D23" s="13"/>
      <c r="E23" s="13"/>
      <c r="F23" s="16"/>
      <c r="G23" s="17"/>
      <c r="H23" s="17"/>
      <c r="I23" s="18"/>
      <c r="J23" s="71"/>
      <c r="K23" s="15"/>
      <c r="L23" s="14"/>
      <c r="M23" s="19"/>
      <c r="N23" s="12"/>
      <c r="O23" s="12"/>
      <c r="P23" s="12"/>
    </row>
    <row r="24" spans="2:16" ht="15.75">
      <c r="B24" s="20"/>
      <c r="C24" s="13"/>
      <c r="D24" s="13"/>
      <c r="E24" s="13"/>
      <c r="F24" s="16"/>
      <c r="G24" s="17"/>
      <c r="H24" s="17"/>
      <c r="I24" s="18"/>
      <c r="J24" s="71"/>
      <c r="K24" s="15"/>
      <c r="L24" s="14"/>
      <c r="M24" s="19"/>
      <c r="N24" s="12"/>
      <c r="O24" s="12"/>
      <c r="P24" s="12"/>
    </row>
    <row r="25" spans="2:16" ht="15.75">
      <c r="B25" s="20"/>
      <c r="C25" s="13"/>
      <c r="D25" s="13"/>
      <c r="E25" s="13"/>
      <c r="F25" s="16"/>
      <c r="G25" s="17"/>
      <c r="H25" s="17"/>
      <c r="I25" s="18"/>
      <c r="J25" s="71"/>
      <c r="K25" s="15"/>
      <c r="L25" s="14"/>
      <c r="M25" s="19"/>
      <c r="N25" s="12"/>
      <c r="O25" s="12"/>
      <c r="P25" s="12"/>
    </row>
    <row r="26" spans="2:16" ht="15.75">
      <c r="B26" s="20"/>
      <c r="C26" s="13"/>
      <c r="D26" s="13"/>
      <c r="E26" s="13"/>
      <c r="F26" s="16"/>
      <c r="G26" s="17"/>
      <c r="H26" s="17"/>
      <c r="I26" s="18"/>
      <c r="J26" s="71"/>
      <c r="K26" s="15"/>
      <c r="L26" s="14"/>
      <c r="M26" s="19"/>
      <c r="N26" s="12"/>
      <c r="O26" s="12"/>
      <c r="P26" s="12"/>
    </row>
    <row r="27" spans="2:16" ht="15.75">
      <c r="B27" s="20"/>
      <c r="C27" s="13"/>
      <c r="D27" s="13"/>
      <c r="E27" s="13"/>
      <c r="F27" s="16"/>
      <c r="G27" s="17"/>
      <c r="H27" s="17"/>
      <c r="I27" s="18"/>
      <c r="J27" s="71"/>
      <c r="K27" s="15"/>
      <c r="L27" s="14"/>
      <c r="M27" s="19"/>
      <c r="N27" s="12"/>
      <c r="O27" s="12"/>
      <c r="P27" s="12"/>
    </row>
    <row r="28" spans="2:16" ht="15.75">
      <c r="B28" s="20"/>
      <c r="C28" s="13"/>
      <c r="D28" s="13"/>
      <c r="E28" s="13"/>
      <c r="F28" s="16"/>
      <c r="G28" s="17"/>
      <c r="H28" s="17"/>
      <c r="I28" s="18"/>
      <c r="J28" s="71"/>
      <c r="K28" s="15"/>
      <c r="L28" s="14"/>
      <c r="M28" s="19"/>
      <c r="N28" s="12"/>
      <c r="O28" s="12"/>
      <c r="P28" s="12"/>
    </row>
    <row r="29" spans="2:16" ht="15.75">
      <c r="B29" s="20"/>
      <c r="C29" s="13"/>
      <c r="D29" s="13"/>
      <c r="E29" s="13"/>
      <c r="F29" s="16"/>
      <c r="G29" s="17"/>
      <c r="H29" s="17"/>
      <c r="I29" s="18"/>
      <c r="J29" s="71"/>
      <c r="K29" s="15"/>
      <c r="L29" s="14"/>
      <c r="M29" s="19"/>
      <c r="N29" s="12"/>
      <c r="O29" s="12"/>
      <c r="P29" s="12"/>
    </row>
    <row r="30" spans="2:16" ht="15.75">
      <c r="B30" s="20"/>
      <c r="C30" s="13"/>
      <c r="D30" s="13"/>
      <c r="E30" s="13"/>
      <c r="F30" s="16"/>
      <c r="G30" s="17"/>
      <c r="H30" s="17"/>
      <c r="I30" s="18"/>
      <c r="J30" s="71"/>
      <c r="K30" s="15"/>
      <c r="L30" s="14"/>
      <c r="M30" s="19"/>
      <c r="N30" s="12"/>
      <c r="O30" s="12"/>
      <c r="P30" s="12"/>
    </row>
    <row r="31" spans="2:16" ht="15.75">
      <c r="B31" s="20"/>
      <c r="C31" s="13"/>
      <c r="D31" s="13"/>
      <c r="E31" s="13"/>
      <c r="F31" s="16"/>
      <c r="G31" s="17"/>
      <c r="H31" s="17"/>
      <c r="I31" s="18"/>
      <c r="J31" s="71"/>
      <c r="K31" s="15"/>
      <c r="L31" s="14"/>
      <c r="M31" s="19"/>
      <c r="N31" s="12"/>
      <c r="O31" s="12"/>
      <c r="P31" s="12"/>
    </row>
    <row r="32" spans="2:16" ht="15.75">
      <c r="B32" s="20"/>
      <c r="C32" s="13"/>
      <c r="D32" s="13"/>
      <c r="E32" s="13"/>
      <c r="F32" s="16"/>
      <c r="G32" s="17"/>
      <c r="H32" s="17"/>
      <c r="I32" s="18"/>
      <c r="J32" s="71"/>
      <c r="K32" s="15"/>
      <c r="L32" s="14"/>
      <c r="M32" s="19"/>
      <c r="N32" s="12"/>
      <c r="O32" s="12"/>
      <c r="P32" s="12"/>
    </row>
    <row r="33" spans="2:16" ht="15.75">
      <c r="B33" s="20"/>
      <c r="C33" s="13"/>
      <c r="D33" s="13"/>
      <c r="E33" s="13"/>
      <c r="F33" s="16"/>
      <c r="G33" s="17"/>
      <c r="H33" s="17"/>
      <c r="I33" s="18"/>
      <c r="J33" s="71"/>
      <c r="K33" s="15"/>
      <c r="L33" s="14"/>
      <c r="M33" s="19"/>
      <c r="N33" s="12"/>
      <c r="O33" s="12"/>
      <c r="P33" s="12"/>
    </row>
    <row r="34" spans="2:16" ht="15.75">
      <c r="B34" s="20"/>
      <c r="C34" s="13"/>
      <c r="D34" s="13"/>
      <c r="E34" s="13"/>
      <c r="F34" s="16"/>
      <c r="G34" s="17"/>
      <c r="H34" s="17"/>
      <c r="I34" s="18"/>
      <c r="J34" s="71"/>
      <c r="K34" s="15"/>
      <c r="L34" s="14"/>
      <c r="M34" s="19"/>
      <c r="N34" s="12"/>
      <c r="O34" s="12"/>
      <c r="P34" s="12"/>
    </row>
    <row r="35" spans="2:16" ht="15.75">
      <c r="B35" s="20"/>
      <c r="C35" s="13"/>
      <c r="D35" s="13"/>
      <c r="E35" s="13"/>
      <c r="F35" s="16"/>
      <c r="G35" s="17"/>
      <c r="H35" s="17"/>
      <c r="I35" s="18"/>
      <c r="J35" s="71"/>
      <c r="K35" s="15"/>
      <c r="L35" s="14"/>
      <c r="M35" s="19"/>
      <c r="N35" s="12"/>
      <c r="O35" s="12"/>
      <c r="P35" s="12"/>
    </row>
    <row r="36" spans="2:16" ht="15.75">
      <c r="B36" s="20"/>
      <c r="C36" s="13"/>
      <c r="D36" s="13"/>
      <c r="E36" s="13"/>
      <c r="F36" s="16"/>
      <c r="G36" s="17"/>
      <c r="H36" s="17"/>
      <c r="I36" s="18"/>
      <c r="J36" s="71"/>
      <c r="K36" s="15"/>
      <c r="L36" s="14"/>
      <c r="M36" s="19"/>
      <c r="N36" s="12"/>
      <c r="O36" s="12"/>
      <c r="P36" s="12"/>
    </row>
    <row r="37" spans="2:16" ht="15.75">
      <c r="B37" s="20"/>
      <c r="C37" s="13"/>
      <c r="D37" s="13"/>
      <c r="E37" s="13"/>
      <c r="F37" s="16"/>
      <c r="G37" s="17"/>
      <c r="H37" s="17"/>
      <c r="I37" s="18"/>
      <c r="J37" s="71"/>
      <c r="K37" s="15"/>
      <c r="L37" s="14"/>
      <c r="M37" s="19"/>
      <c r="N37" s="12"/>
      <c r="O37" s="12"/>
      <c r="P37" s="12"/>
    </row>
    <row r="38" spans="2:16" ht="15.75">
      <c r="B38" s="20"/>
      <c r="C38" s="13"/>
      <c r="D38" s="13"/>
      <c r="E38" s="13"/>
      <c r="F38" s="16"/>
      <c r="G38" s="17"/>
      <c r="H38" s="17"/>
      <c r="I38" s="18"/>
      <c r="J38" s="71"/>
      <c r="K38" s="15"/>
      <c r="L38" s="14"/>
      <c r="M38" s="19"/>
      <c r="N38" s="12"/>
      <c r="O38" s="12"/>
      <c r="P38" s="12"/>
    </row>
    <row r="39" spans="2:16" ht="15.75">
      <c r="B39" s="20"/>
      <c r="C39" s="13"/>
      <c r="D39" s="13"/>
      <c r="E39" s="13"/>
      <c r="F39" s="16"/>
      <c r="G39" s="17"/>
      <c r="H39" s="17"/>
      <c r="I39" s="18"/>
      <c r="J39" s="71"/>
      <c r="K39" s="15"/>
      <c r="L39" s="14"/>
      <c r="M39" s="19"/>
      <c r="N39" s="12"/>
      <c r="O39" s="12"/>
      <c r="P39" s="12"/>
    </row>
    <row r="40" spans="2:16" ht="15.75">
      <c r="B40" s="20"/>
      <c r="C40" s="13"/>
      <c r="D40" s="13"/>
      <c r="E40" s="13"/>
      <c r="F40" s="16"/>
      <c r="G40" s="17"/>
      <c r="H40" s="17"/>
      <c r="I40" s="18"/>
      <c r="J40" s="71"/>
      <c r="K40" s="15"/>
      <c r="L40" s="14"/>
      <c r="M40" s="19"/>
      <c r="N40" s="12"/>
      <c r="O40" s="12"/>
      <c r="P40" s="12"/>
    </row>
    <row r="41" spans="2:16" ht="15.75">
      <c r="B41" s="20"/>
      <c r="C41" s="13"/>
      <c r="D41" s="13"/>
      <c r="E41" s="13"/>
      <c r="F41" s="16"/>
      <c r="G41" s="17"/>
      <c r="H41" s="17"/>
      <c r="I41" s="18"/>
      <c r="J41" s="71"/>
      <c r="K41" s="15"/>
      <c r="L41" s="14"/>
      <c r="M41" s="19"/>
      <c r="N41" s="12"/>
      <c r="O41" s="12"/>
      <c r="P41" s="12"/>
    </row>
    <row r="42" spans="2:16" ht="15.75">
      <c r="B42" s="20"/>
      <c r="C42" s="13"/>
      <c r="D42" s="13"/>
      <c r="E42" s="13"/>
      <c r="F42" s="16"/>
      <c r="G42" s="17"/>
      <c r="H42" s="17"/>
      <c r="I42" s="18"/>
      <c r="K42" s="15"/>
      <c r="L42" s="14"/>
      <c r="M42" s="19"/>
      <c r="N42" s="12"/>
      <c r="O42" s="12"/>
      <c r="P42" s="12"/>
    </row>
    <row r="43" spans="2:16" ht="15.75">
      <c r="B43" s="20"/>
      <c r="C43" s="13"/>
      <c r="D43" s="13"/>
      <c r="E43" s="13"/>
      <c r="F43" s="16"/>
      <c r="G43" s="17"/>
      <c r="H43" s="17"/>
      <c r="I43" s="18"/>
      <c r="J43" s="18"/>
      <c r="K43" s="15"/>
      <c r="L43" s="14"/>
      <c r="M43" s="19"/>
      <c r="N43" s="12"/>
      <c r="O43" s="12"/>
      <c r="P43" s="12"/>
    </row>
    <row r="44" spans="2:16" ht="15.75">
      <c r="B44" s="20"/>
      <c r="C44" s="13"/>
      <c r="D44" s="13"/>
      <c r="E44" s="13"/>
      <c r="F44" s="16"/>
      <c r="G44" s="17"/>
      <c r="H44" s="17"/>
      <c r="I44" s="18"/>
      <c r="J44" s="18"/>
      <c r="K44" s="15"/>
      <c r="L44" s="14"/>
      <c r="M44" s="19"/>
      <c r="N44" s="12"/>
      <c r="O44" s="12"/>
      <c r="P44" s="12"/>
    </row>
    <row r="45" spans="2:16" ht="15.75">
      <c r="B45" s="20"/>
      <c r="C45" s="13"/>
      <c r="D45" s="13"/>
      <c r="E45" s="13"/>
      <c r="F45" s="16"/>
      <c r="G45" s="17"/>
      <c r="H45" s="17"/>
      <c r="I45" s="18"/>
      <c r="J45" s="18"/>
      <c r="K45" s="15"/>
      <c r="L45" s="14"/>
      <c r="M45" s="19"/>
      <c r="N45" s="12"/>
      <c r="O45" s="12"/>
      <c r="P45" s="12"/>
    </row>
    <row r="46" spans="2:16" s="8" customFormat="1" ht="15.75">
      <c r="B46" s="67"/>
      <c r="C46" s="68"/>
      <c r="D46" s="68"/>
      <c r="E46" s="68"/>
      <c r="F46" s="69"/>
      <c r="G46" s="70"/>
      <c r="H46" s="70"/>
      <c r="I46" s="71"/>
      <c r="J46" s="71"/>
      <c r="K46" s="72"/>
      <c r="L46" s="73"/>
      <c r="M46" s="74"/>
    </row>
    <row r="47" spans="2:16" s="8" customFormat="1" ht="15.75">
      <c r="B47" s="381" t="s">
        <v>53</v>
      </c>
      <c r="C47" s="381"/>
      <c r="D47" s="381"/>
      <c r="E47" s="75"/>
      <c r="F47" s="76"/>
      <c r="G47" s="77"/>
      <c r="H47" s="77"/>
      <c r="I47" s="78"/>
      <c r="J47" s="77"/>
      <c r="K47" s="72"/>
      <c r="L47" s="73"/>
      <c r="M47" s="74"/>
    </row>
    <row r="48" spans="2:16" s="8" customFormat="1" ht="15.6" customHeight="1">
      <c r="B48" s="81" t="s">
        <v>83</v>
      </c>
      <c r="C48" s="79"/>
      <c r="D48" s="79"/>
      <c r="E48" s="94" t="s">
        <v>84</v>
      </c>
      <c r="F48" s="79"/>
      <c r="G48" s="79"/>
      <c r="H48" s="79"/>
      <c r="I48" s="79"/>
      <c r="J48" s="79"/>
      <c r="K48" s="72"/>
      <c r="L48" s="73"/>
      <c r="M48" s="74"/>
    </row>
    <row r="49" spans="2:13" s="8" customFormat="1" ht="15.6" customHeight="1">
      <c r="B49" s="95" t="s">
        <v>85</v>
      </c>
      <c r="C49" s="80"/>
      <c r="D49" s="80"/>
      <c r="E49" s="94" t="s">
        <v>86</v>
      </c>
      <c r="F49" s="80"/>
      <c r="G49" s="80"/>
      <c r="H49" s="80"/>
      <c r="I49" s="80"/>
      <c r="J49" s="80"/>
      <c r="K49" s="72"/>
      <c r="L49" s="73"/>
      <c r="M49" s="74"/>
    </row>
    <row r="50" spans="2:13" s="8" customFormat="1" ht="15.6" customHeight="1">
      <c r="B50" s="95" t="s">
        <v>87</v>
      </c>
      <c r="C50" s="80"/>
      <c r="D50" s="80"/>
      <c r="E50" s="95" t="s">
        <v>88</v>
      </c>
      <c r="F50" s="80"/>
      <c r="G50" s="80"/>
      <c r="H50" s="80"/>
      <c r="I50" s="80"/>
      <c r="J50" s="80"/>
      <c r="K50" s="72"/>
      <c r="L50" s="73"/>
      <c r="M50" s="74"/>
    </row>
    <row r="51" spans="2:13" s="8" customFormat="1" ht="15.6" customHeight="1">
      <c r="B51" s="81" t="s">
        <v>91</v>
      </c>
      <c r="C51" s="79"/>
      <c r="D51" s="79"/>
      <c r="E51" s="81" t="s">
        <v>89</v>
      </c>
      <c r="F51" s="79"/>
      <c r="G51" s="79"/>
      <c r="H51" s="79"/>
      <c r="I51" s="79"/>
      <c r="J51" s="79"/>
      <c r="K51" s="72"/>
      <c r="L51" s="73"/>
      <c r="M51" s="74"/>
    </row>
    <row r="52" spans="2:13" s="8" customFormat="1" ht="15.6" customHeight="1">
      <c r="B52" s="81" t="s">
        <v>92</v>
      </c>
      <c r="C52" s="79"/>
      <c r="D52" s="79"/>
      <c r="E52" s="81" t="s">
        <v>90</v>
      </c>
      <c r="F52" s="79"/>
      <c r="G52" s="79"/>
      <c r="H52" s="79"/>
      <c r="I52" s="79"/>
      <c r="J52" s="79"/>
      <c r="K52" s="72"/>
      <c r="L52" s="73"/>
      <c r="M52" s="74"/>
    </row>
    <row r="53" spans="2:13" s="8" customFormat="1" ht="15.75">
      <c r="B53" s="81" t="s">
        <v>48</v>
      </c>
      <c r="C53" s="79"/>
      <c r="D53" s="79"/>
      <c r="E53" s="79"/>
      <c r="F53" s="79"/>
      <c r="G53" s="79"/>
      <c r="H53" s="79"/>
      <c r="I53" s="79"/>
      <c r="J53" s="79"/>
      <c r="K53" s="72"/>
      <c r="L53" s="73"/>
      <c r="M53" s="74"/>
    </row>
    <row r="54" spans="2:13" s="8" customFormat="1" ht="15.75">
      <c r="B54" s="81" t="s">
        <v>46</v>
      </c>
      <c r="C54" s="68"/>
      <c r="D54" s="68"/>
      <c r="E54" s="68"/>
      <c r="F54" s="69"/>
      <c r="G54" s="70"/>
      <c r="H54" s="70"/>
      <c r="I54" s="71"/>
      <c r="J54" s="71"/>
      <c r="K54" s="72"/>
      <c r="L54" s="73"/>
      <c r="M54" s="74"/>
    </row>
    <row r="55" spans="2:13" s="8" customFormat="1" ht="15.75">
      <c r="B55" s="67"/>
      <c r="C55" s="68"/>
      <c r="D55" s="68"/>
      <c r="E55" s="68"/>
      <c r="F55" s="69"/>
      <c r="G55" s="70"/>
      <c r="H55" s="70"/>
      <c r="I55" s="71"/>
      <c r="J55" s="71"/>
      <c r="K55" s="72"/>
      <c r="L55" s="73"/>
      <c r="M55" s="74"/>
    </row>
    <row r="56" spans="2:13" s="8" customFormat="1" ht="15.75">
      <c r="B56" s="67"/>
      <c r="C56" s="68"/>
      <c r="D56" s="68"/>
      <c r="E56" s="68"/>
      <c r="F56" s="69">
        <f>COUNTIF($G$11:$G$45,#REF!)</f>
        <v>0</v>
      </c>
      <c r="G56" s="70"/>
      <c r="H56" s="70"/>
      <c r="I56" s="71"/>
      <c r="J56" s="71"/>
      <c r="K56" s="72"/>
      <c r="L56" s="73"/>
      <c r="M56" s="74"/>
    </row>
    <row r="57" spans="2:13" s="8" customFormat="1" ht="15.75">
      <c r="B57" s="67"/>
      <c r="C57" s="68"/>
      <c r="D57" s="68"/>
      <c r="E57" s="68"/>
      <c r="F57" s="69">
        <f>COUNTIF($G$11:$G$45,G42)</f>
        <v>0</v>
      </c>
      <c r="G57" s="70"/>
      <c r="H57" s="70"/>
      <c r="I57" s="71"/>
      <c r="J57" s="71"/>
      <c r="K57" s="72"/>
      <c r="L57" s="73"/>
      <c r="M57" s="74"/>
    </row>
    <row r="58" spans="2:13" s="8" customFormat="1" ht="15.75">
      <c r="B58" s="67"/>
      <c r="C58" s="68"/>
      <c r="D58" s="68"/>
      <c r="E58" s="68"/>
      <c r="F58" s="69">
        <f>COUNTIF($G$11:$G$45,G43)</f>
        <v>0</v>
      </c>
      <c r="G58" s="70"/>
      <c r="H58" s="70"/>
      <c r="I58" s="71"/>
      <c r="J58" s="71"/>
      <c r="K58" s="72"/>
      <c r="L58" s="73"/>
      <c r="M58" s="74"/>
    </row>
    <row r="59" spans="2:13" s="8" customFormat="1" ht="15.75">
      <c r="B59" s="67"/>
      <c r="C59" s="68"/>
      <c r="D59" s="68"/>
      <c r="E59" s="68"/>
      <c r="F59" s="69">
        <f>COUNTIF($G$11:$G$45,G44)</f>
        <v>0</v>
      </c>
      <c r="G59" s="70"/>
      <c r="H59" s="70"/>
      <c r="I59" s="71"/>
      <c r="J59" s="71"/>
      <c r="K59" s="72"/>
      <c r="L59" s="73"/>
      <c r="M59" s="74"/>
    </row>
    <row r="60" spans="2:13" s="8" customFormat="1" ht="15.75">
      <c r="B60" s="67"/>
      <c r="C60" s="68"/>
      <c r="D60" s="68"/>
      <c r="E60" s="68"/>
      <c r="F60" s="69"/>
      <c r="G60" s="70"/>
      <c r="H60" s="70"/>
      <c r="I60" s="71"/>
      <c r="J60" s="71"/>
      <c r="K60" s="72"/>
      <c r="L60" s="73"/>
      <c r="M60" s="74"/>
    </row>
    <row r="61" spans="2:13" s="8" customFormat="1" ht="15.75">
      <c r="B61" s="67"/>
      <c r="C61" s="68"/>
      <c r="D61" s="68"/>
      <c r="E61" s="68"/>
      <c r="F61" s="69"/>
      <c r="G61" s="70"/>
      <c r="H61" s="70"/>
      <c r="I61" s="71"/>
      <c r="J61" s="71"/>
      <c r="K61" s="72"/>
      <c r="L61" s="73"/>
      <c r="M61" s="74"/>
    </row>
    <row r="62" spans="2:13" s="8" customFormat="1" ht="15.75">
      <c r="B62" s="67"/>
      <c r="C62" s="68"/>
      <c r="D62" s="68"/>
      <c r="E62" s="68"/>
      <c r="F62" s="69"/>
      <c r="G62" s="70"/>
      <c r="H62" s="70"/>
      <c r="I62" s="71"/>
      <c r="J62" s="71"/>
      <c r="K62" s="72"/>
      <c r="L62" s="73"/>
      <c r="M62" s="74"/>
    </row>
    <row r="63" spans="2:13" s="8" customFormat="1" ht="15.75">
      <c r="B63" s="67"/>
      <c r="C63" s="68"/>
      <c r="D63" s="68"/>
      <c r="E63" s="68"/>
      <c r="F63" s="69"/>
      <c r="G63" s="70"/>
      <c r="H63" s="70"/>
      <c r="I63" s="71"/>
      <c r="J63" s="71"/>
      <c r="K63" s="72"/>
      <c r="L63" s="73"/>
      <c r="M63" s="74"/>
    </row>
    <row r="64" spans="2:13" s="8" customFormat="1" ht="15.75">
      <c r="B64" s="67"/>
      <c r="C64" s="68"/>
      <c r="D64" s="68"/>
      <c r="E64" s="68"/>
      <c r="F64" s="69"/>
      <c r="G64" s="70"/>
      <c r="H64" s="70"/>
      <c r="I64" s="71"/>
      <c r="J64" s="71"/>
      <c r="K64" s="72"/>
      <c r="L64" s="73"/>
      <c r="M64" s="74"/>
    </row>
    <row r="65" spans="2:13" s="8" customFormat="1" ht="15.75">
      <c r="B65" s="67"/>
      <c r="C65" s="68"/>
      <c r="D65" s="68"/>
      <c r="E65" s="68"/>
      <c r="F65" s="69"/>
      <c r="G65" s="70"/>
      <c r="H65" s="70"/>
      <c r="I65" s="71"/>
      <c r="J65" s="71"/>
      <c r="K65" s="72"/>
      <c r="L65" s="73"/>
      <c r="M65" s="74"/>
    </row>
    <row r="66" spans="2:13" s="8" customFormat="1" ht="15.75">
      <c r="B66" s="67"/>
      <c r="C66" s="68"/>
      <c r="D66" s="68"/>
      <c r="E66" s="68"/>
      <c r="F66" s="69"/>
      <c r="G66" s="70"/>
      <c r="H66" s="70"/>
      <c r="I66" s="71"/>
      <c r="J66" s="71"/>
      <c r="K66" s="72"/>
      <c r="L66" s="73"/>
      <c r="M66" s="74"/>
    </row>
    <row r="67" spans="2:13" s="8" customFormat="1" ht="15.75">
      <c r="B67" s="67"/>
      <c r="C67" s="68"/>
      <c r="D67" s="68"/>
      <c r="E67" s="68"/>
      <c r="F67" s="69"/>
      <c r="G67" s="70"/>
      <c r="H67" s="70"/>
      <c r="I67" s="71"/>
      <c r="J67" s="71"/>
      <c r="K67" s="72"/>
      <c r="L67" s="73"/>
      <c r="M67" s="74"/>
    </row>
    <row r="68" spans="2:13" s="8" customFormat="1" ht="15.75">
      <c r="B68" s="67"/>
      <c r="C68" s="68"/>
      <c r="D68" s="68"/>
      <c r="E68" s="68"/>
      <c r="F68" s="69"/>
      <c r="G68" s="70"/>
      <c r="H68" s="70"/>
      <c r="I68" s="71"/>
      <c r="J68" s="71"/>
      <c r="K68" s="72"/>
      <c r="L68" s="73"/>
      <c r="M68" s="74"/>
    </row>
    <row r="69" spans="2:13" s="8" customFormat="1" ht="15.75">
      <c r="B69" s="67"/>
      <c r="C69" s="68"/>
      <c r="D69" s="68"/>
      <c r="E69" s="68"/>
      <c r="F69" s="69"/>
      <c r="G69" s="70"/>
      <c r="H69" s="70"/>
      <c r="I69" s="71"/>
      <c r="J69" s="71"/>
      <c r="K69" s="72"/>
      <c r="L69" s="73"/>
      <c r="M69" s="74"/>
    </row>
    <row r="70" spans="2:13" s="8" customFormat="1" ht="15.75">
      <c r="B70" s="67"/>
      <c r="C70" s="68"/>
      <c r="D70" s="68"/>
      <c r="E70" s="68"/>
      <c r="F70" s="69"/>
      <c r="G70" s="70"/>
      <c r="H70" s="70"/>
      <c r="I70" s="71"/>
      <c r="J70" s="71"/>
      <c r="K70" s="72"/>
      <c r="L70" s="73"/>
      <c r="M70" s="74"/>
    </row>
    <row r="71" spans="2:13" s="8" customFormat="1" ht="15.75">
      <c r="B71" s="67"/>
      <c r="C71" s="68"/>
      <c r="D71" s="68"/>
      <c r="E71" s="68"/>
      <c r="F71" s="69"/>
      <c r="G71" s="70"/>
      <c r="H71" s="70"/>
      <c r="I71" s="71"/>
      <c r="J71" s="71"/>
      <c r="K71" s="72"/>
      <c r="L71" s="73"/>
      <c r="M71" s="74"/>
    </row>
    <row r="72" spans="2:13" s="8" customFormat="1" ht="15.75">
      <c r="B72" s="67"/>
      <c r="C72" s="68"/>
      <c r="D72" s="68"/>
      <c r="E72" s="68"/>
      <c r="F72" s="69"/>
      <c r="G72" s="70"/>
      <c r="H72" s="70"/>
      <c r="I72" s="71"/>
      <c r="J72" s="71"/>
      <c r="K72" s="72"/>
      <c r="L72" s="73"/>
      <c r="M72" s="74"/>
    </row>
    <row r="73" spans="2:13" s="8" customFormat="1" ht="15.75">
      <c r="B73" s="67"/>
      <c r="C73" s="68"/>
      <c r="D73" s="68"/>
      <c r="E73" s="68"/>
      <c r="F73" s="69"/>
      <c r="G73" s="70"/>
      <c r="H73" s="70"/>
      <c r="I73" s="71"/>
      <c r="J73" s="71"/>
      <c r="K73" s="72"/>
      <c r="L73" s="73"/>
      <c r="M73" s="74"/>
    </row>
    <row r="74" spans="2:13" s="8" customFormat="1" ht="15.75">
      <c r="B74" s="67"/>
      <c r="C74" s="68"/>
      <c r="D74" s="68"/>
      <c r="E74" s="68"/>
      <c r="F74" s="69"/>
      <c r="G74" s="70"/>
      <c r="H74" s="70"/>
      <c r="I74" s="71"/>
      <c r="J74" s="71"/>
      <c r="K74" s="72"/>
      <c r="L74" s="73"/>
      <c r="M74" s="74"/>
    </row>
    <row r="75" spans="2:13" s="8" customFormat="1" ht="15.75">
      <c r="B75" s="67"/>
      <c r="C75" s="68"/>
      <c r="D75" s="68"/>
      <c r="E75" s="68"/>
      <c r="F75" s="69"/>
      <c r="G75" s="70"/>
      <c r="H75" s="70"/>
      <c r="I75" s="71"/>
      <c r="J75" s="71"/>
      <c r="K75" s="72"/>
      <c r="L75" s="73"/>
      <c r="M75" s="74"/>
    </row>
    <row r="76" spans="2:13" s="8" customFormat="1" ht="15.75">
      <c r="B76" s="67"/>
      <c r="C76" s="68"/>
      <c r="D76" s="68"/>
      <c r="E76" s="68"/>
      <c r="F76" s="69"/>
      <c r="G76" s="70"/>
      <c r="H76" s="70"/>
      <c r="I76" s="71"/>
      <c r="J76" s="71"/>
      <c r="K76" s="72"/>
      <c r="L76" s="73"/>
      <c r="M76" s="74"/>
    </row>
    <row r="77" spans="2:13" s="8" customFormat="1" ht="15.75">
      <c r="B77" s="67"/>
      <c r="C77" s="68"/>
      <c r="D77" s="68"/>
      <c r="E77" s="68"/>
      <c r="F77" s="69"/>
      <c r="G77" s="70"/>
      <c r="H77" s="70"/>
      <c r="I77" s="71"/>
      <c r="J77" s="71"/>
      <c r="K77" s="72"/>
      <c r="L77" s="73"/>
      <c r="M77" s="74"/>
    </row>
    <row r="78" spans="2:13" s="8" customFormat="1" ht="15.75">
      <c r="B78" s="67"/>
      <c r="C78" s="68"/>
      <c r="D78" s="68"/>
      <c r="E78" s="68"/>
      <c r="F78" s="69"/>
      <c r="G78" s="70"/>
      <c r="H78" s="70"/>
      <c r="I78" s="71"/>
      <c r="J78" s="71"/>
      <c r="K78" s="72"/>
      <c r="L78" s="73"/>
      <c r="M78" s="74"/>
    </row>
    <row r="79" spans="2:13" s="8" customFormat="1" ht="15.75">
      <c r="B79" s="67"/>
      <c r="C79" s="68"/>
      <c r="D79" s="68"/>
      <c r="E79" s="68"/>
      <c r="F79" s="69"/>
      <c r="G79" s="70"/>
      <c r="H79" s="70"/>
      <c r="I79" s="71"/>
      <c r="J79" s="71"/>
      <c r="K79" s="72"/>
      <c r="L79" s="73"/>
      <c r="M79" s="74"/>
    </row>
    <row r="80" spans="2:13" s="8" customFormat="1" ht="15.75">
      <c r="B80" s="67"/>
      <c r="C80" s="68"/>
      <c r="D80" s="68"/>
      <c r="E80" s="68"/>
      <c r="F80" s="69"/>
      <c r="G80" s="70"/>
      <c r="H80" s="70"/>
      <c r="I80" s="71"/>
      <c r="J80" s="71"/>
      <c r="K80" s="72"/>
      <c r="L80" s="73"/>
      <c r="M80" s="74"/>
    </row>
    <row r="81" spans="2:13" s="8" customFormat="1" ht="15.75">
      <c r="B81" s="67"/>
      <c r="C81" s="68"/>
      <c r="D81" s="68"/>
      <c r="E81" s="68"/>
      <c r="F81" s="69"/>
      <c r="G81" s="70"/>
      <c r="H81" s="70"/>
      <c r="I81" s="71"/>
      <c r="J81" s="71"/>
      <c r="K81" s="72"/>
      <c r="L81" s="73"/>
      <c r="M81" s="74"/>
    </row>
    <row r="82" spans="2:13" s="8" customFormat="1" ht="15.75">
      <c r="B82" s="67"/>
      <c r="C82" s="68"/>
      <c r="D82" s="68"/>
      <c r="E82" s="68"/>
      <c r="F82" s="69"/>
      <c r="G82" s="70"/>
      <c r="H82" s="70"/>
      <c r="I82" s="71"/>
      <c r="J82" s="71"/>
      <c r="K82" s="72"/>
      <c r="L82" s="73"/>
      <c r="M82" s="74"/>
    </row>
    <row r="83" spans="2:13" s="8" customFormat="1" ht="15.75">
      <c r="B83" s="67"/>
      <c r="C83" s="68"/>
      <c r="D83" s="68"/>
      <c r="E83" s="68"/>
      <c r="F83" s="69"/>
      <c r="G83" s="70"/>
      <c r="H83" s="70"/>
      <c r="I83" s="71"/>
      <c r="J83" s="71"/>
      <c r="K83" s="72"/>
      <c r="L83" s="73"/>
      <c r="M83" s="74"/>
    </row>
    <row r="84" spans="2:13" s="8" customFormat="1" ht="15.75">
      <c r="B84" s="67"/>
      <c r="C84" s="68"/>
      <c r="D84" s="68"/>
      <c r="E84" s="68"/>
      <c r="F84" s="69"/>
      <c r="G84" s="70"/>
      <c r="H84" s="70"/>
      <c r="I84" s="71"/>
      <c r="J84" s="71"/>
      <c r="K84" s="72"/>
      <c r="L84" s="73"/>
      <c r="M84" s="74"/>
    </row>
    <row r="85" spans="2:13" s="8" customFormat="1" ht="15.75">
      <c r="B85" s="67"/>
      <c r="C85" s="68"/>
      <c r="D85" s="68"/>
      <c r="E85" s="68"/>
      <c r="F85" s="69"/>
      <c r="G85" s="70"/>
      <c r="H85" s="70"/>
      <c r="I85" s="71"/>
      <c r="J85" s="71"/>
      <c r="K85" s="72"/>
      <c r="L85" s="73"/>
      <c r="M85" s="74"/>
    </row>
    <row r="86" spans="2:13" s="8" customFormat="1" ht="15.75">
      <c r="B86" s="67"/>
      <c r="C86" s="68"/>
      <c r="D86" s="68"/>
      <c r="E86" s="68"/>
      <c r="F86" s="69"/>
      <c r="G86" s="70"/>
      <c r="H86" s="70"/>
      <c r="I86" s="71"/>
      <c r="J86" s="71"/>
      <c r="K86" s="72"/>
      <c r="L86" s="73"/>
      <c r="M86" s="74"/>
    </row>
    <row r="87" spans="2:13" s="8" customFormat="1" ht="15.75">
      <c r="B87" s="67"/>
      <c r="C87" s="68"/>
      <c r="D87" s="68"/>
      <c r="E87" s="68"/>
      <c r="F87" s="69"/>
      <c r="G87" s="70"/>
      <c r="H87" s="70"/>
      <c r="I87" s="71"/>
      <c r="J87" s="71"/>
      <c r="K87" s="72"/>
      <c r="L87" s="73"/>
      <c r="M87" s="74"/>
    </row>
    <row r="88" spans="2:13" s="8" customFormat="1" ht="15.75">
      <c r="B88" s="67"/>
      <c r="C88" s="68"/>
      <c r="D88" s="68"/>
      <c r="E88" s="68"/>
      <c r="F88" s="69"/>
      <c r="G88" s="70"/>
      <c r="H88" s="70"/>
      <c r="I88" s="71"/>
      <c r="J88" s="71"/>
      <c r="K88" s="72"/>
      <c r="L88" s="73"/>
      <c r="M88" s="74"/>
    </row>
    <row r="89" spans="2:13" s="8" customFormat="1" ht="15.75">
      <c r="B89" s="67"/>
      <c r="C89" s="68"/>
      <c r="D89" s="68"/>
      <c r="E89" s="68"/>
      <c r="F89" s="69"/>
      <c r="G89" s="70"/>
      <c r="H89" s="70"/>
      <c r="I89" s="71"/>
      <c r="J89" s="71"/>
      <c r="K89" s="72"/>
      <c r="L89" s="73"/>
      <c r="M89" s="74"/>
    </row>
    <row r="90" spans="2:13" s="8" customFormat="1" ht="15.75">
      <c r="B90" s="67"/>
      <c r="C90" s="68"/>
      <c r="D90" s="68"/>
      <c r="E90" s="68"/>
      <c r="F90" s="69"/>
      <c r="G90" s="70"/>
      <c r="H90" s="70"/>
      <c r="I90" s="71"/>
      <c r="J90" s="71"/>
      <c r="K90" s="72"/>
      <c r="L90" s="73"/>
      <c r="M90" s="74"/>
    </row>
    <row r="91" spans="2:13" s="8" customFormat="1" ht="15.75">
      <c r="B91" s="67"/>
      <c r="C91" s="68"/>
      <c r="D91" s="68"/>
      <c r="E91" s="68"/>
      <c r="F91" s="69"/>
      <c r="G91" s="70"/>
      <c r="H91" s="70"/>
      <c r="I91" s="71"/>
      <c r="J91" s="71"/>
      <c r="K91" s="72"/>
      <c r="L91" s="73"/>
      <c r="M91" s="74"/>
    </row>
    <row r="92" spans="2:13" s="8" customFormat="1" ht="15.75">
      <c r="B92" s="67"/>
      <c r="C92" s="68"/>
      <c r="D92" s="68"/>
      <c r="E92" s="68"/>
      <c r="F92" s="69"/>
      <c r="G92" s="70"/>
      <c r="H92" s="70"/>
      <c r="I92" s="71"/>
      <c r="J92" s="71"/>
      <c r="K92" s="72"/>
      <c r="L92" s="73"/>
      <c r="M92" s="74"/>
    </row>
    <row r="93" spans="2:13" s="8" customFormat="1" ht="15.75">
      <c r="B93" s="67"/>
      <c r="C93" s="68"/>
      <c r="D93" s="68"/>
      <c r="E93" s="68"/>
      <c r="F93" s="69"/>
      <c r="G93" s="70"/>
      <c r="H93" s="70"/>
      <c r="I93" s="71"/>
      <c r="J93" s="71"/>
      <c r="K93" s="72"/>
      <c r="L93" s="73"/>
      <c r="M93" s="74"/>
    </row>
    <row r="94" spans="2:13" s="8" customFormat="1" ht="15.75">
      <c r="B94" s="67"/>
      <c r="C94" s="68"/>
      <c r="D94" s="68"/>
      <c r="E94" s="68"/>
      <c r="F94" s="69"/>
      <c r="G94" s="70"/>
      <c r="H94" s="70"/>
      <c r="I94" s="71"/>
      <c r="J94" s="71"/>
      <c r="K94" s="72"/>
      <c r="L94" s="73"/>
      <c r="M94" s="74"/>
    </row>
    <row r="95" spans="2:13" s="8" customFormat="1" ht="15.75">
      <c r="B95" s="67"/>
      <c r="C95" s="68"/>
      <c r="D95" s="68"/>
      <c r="E95" s="68"/>
      <c r="F95" s="69"/>
      <c r="G95" s="70"/>
      <c r="H95" s="70"/>
      <c r="I95" s="71"/>
      <c r="J95" s="71"/>
      <c r="K95" s="72"/>
      <c r="L95" s="73"/>
      <c r="M95" s="74"/>
    </row>
    <row r="96" spans="2:13" s="8" customFormat="1" ht="15.75">
      <c r="B96" s="67"/>
      <c r="C96" s="68"/>
      <c r="D96" s="68"/>
      <c r="E96" s="68"/>
      <c r="F96" s="69"/>
      <c r="G96" s="70"/>
      <c r="H96" s="70"/>
      <c r="I96" s="71"/>
      <c r="J96" s="71"/>
      <c r="K96" s="72"/>
      <c r="L96" s="73"/>
      <c r="M96" s="74"/>
    </row>
    <row r="97" spans="2:13" s="8" customFormat="1" ht="15.75">
      <c r="B97" s="67"/>
      <c r="C97" s="68"/>
      <c r="D97" s="68"/>
      <c r="E97" s="68"/>
      <c r="F97" s="69"/>
      <c r="G97" s="70"/>
      <c r="H97" s="70"/>
      <c r="I97" s="71"/>
      <c r="J97" s="71"/>
      <c r="K97" s="72"/>
      <c r="L97" s="73"/>
      <c r="M97" s="74"/>
    </row>
    <row r="98" spans="2:13" s="8" customFormat="1" ht="15.75">
      <c r="B98" s="67"/>
      <c r="C98" s="68"/>
      <c r="D98" s="68"/>
      <c r="E98" s="68"/>
      <c r="F98" s="69"/>
      <c r="G98" s="70"/>
      <c r="H98" s="70"/>
      <c r="I98" s="71"/>
      <c r="J98" s="71"/>
      <c r="K98" s="72"/>
      <c r="L98" s="73"/>
      <c r="M98" s="74"/>
    </row>
    <row r="99" spans="2:13" s="8" customFormat="1" ht="15.75">
      <c r="B99" s="67"/>
      <c r="C99" s="68"/>
      <c r="D99" s="68"/>
      <c r="E99" s="68"/>
      <c r="F99" s="69"/>
      <c r="G99" s="70"/>
      <c r="H99" s="70"/>
      <c r="I99" s="71"/>
      <c r="J99" s="71"/>
      <c r="K99" s="72"/>
      <c r="L99" s="73"/>
      <c r="M99" s="74"/>
    </row>
    <row r="100" spans="2:13" s="8" customFormat="1" ht="15.75">
      <c r="B100" s="67"/>
      <c r="C100" s="68"/>
      <c r="D100" s="68"/>
      <c r="E100" s="68"/>
      <c r="F100" s="69"/>
      <c r="G100" s="70"/>
      <c r="H100" s="70"/>
      <c r="I100" s="71"/>
      <c r="J100" s="71"/>
      <c r="K100" s="72"/>
      <c r="L100" s="73"/>
      <c r="M100" s="74"/>
    </row>
    <row r="101" spans="2:13" s="8" customFormat="1" ht="15.75">
      <c r="B101" s="67"/>
      <c r="C101" s="68"/>
      <c r="D101" s="68"/>
      <c r="E101" s="68"/>
      <c r="F101" s="69"/>
      <c r="G101" s="70"/>
      <c r="H101" s="70"/>
      <c r="I101" s="71"/>
      <c r="J101" s="71"/>
      <c r="K101" s="72"/>
      <c r="L101" s="73"/>
      <c r="M101" s="74"/>
    </row>
    <row r="102" spans="2:13" s="8" customFormat="1" ht="15.75">
      <c r="B102" s="67"/>
      <c r="C102" s="68"/>
      <c r="D102" s="68"/>
      <c r="E102" s="68"/>
      <c r="F102" s="69"/>
      <c r="G102" s="70"/>
      <c r="H102" s="70"/>
      <c r="I102" s="71"/>
      <c r="J102" s="71"/>
      <c r="K102" s="72"/>
      <c r="L102" s="73"/>
      <c r="M102" s="74"/>
    </row>
    <row r="103" spans="2:13" s="8" customFormat="1" ht="15.75">
      <c r="B103" s="67"/>
      <c r="C103" s="68"/>
      <c r="D103" s="68"/>
      <c r="E103" s="68"/>
      <c r="F103" s="69"/>
      <c r="G103" s="70"/>
      <c r="H103" s="70"/>
      <c r="I103" s="71"/>
      <c r="J103" s="71"/>
      <c r="K103" s="72"/>
      <c r="L103" s="73"/>
      <c r="M103" s="74"/>
    </row>
    <row r="104" spans="2:13" s="8" customFormat="1" ht="15.75">
      <c r="B104" s="67"/>
      <c r="C104" s="68"/>
      <c r="D104" s="68"/>
      <c r="E104" s="68"/>
      <c r="F104" s="69"/>
      <c r="G104" s="70"/>
      <c r="H104" s="70"/>
      <c r="I104" s="71"/>
      <c r="J104" s="71"/>
      <c r="K104" s="72"/>
      <c r="L104" s="73"/>
      <c r="M104" s="74"/>
    </row>
    <row r="105" spans="2:13" s="8" customFormat="1" ht="15.75">
      <c r="B105" s="67"/>
      <c r="C105" s="68"/>
      <c r="D105" s="68"/>
      <c r="E105" s="68"/>
      <c r="F105" s="69"/>
      <c r="G105" s="70"/>
      <c r="H105" s="70"/>
      <c r="I105" s="71"/>
      <c r="J105" s="71"/>
      <c r="K105" s="72"/>
      <c r="L105" s="73"/>
      <c r="M105" s="74"/>
    </row>
    <row r="106" spans="2:13" s="8" customFormat="1" ht="15.75">
      <c r="B106" s="67"/>
      <c r="C106" s="68"/>
      <c r="D106" s="68"/>
      <c r="E106" s="68"/>
      <c r="F106" s="69"/>
      <c r="G106" s="70"/>
      <c r="H106" s="70"/>
      <c r="I106" s="71"/>
      <c r="J106" s="71"/>
      <c r="K106" s="72"/>
      <c r="L106" s="73"/>
      <c r="M106" s="74"/>
    </row>
    <row r="107" spans="2:13" s="8" customFormat="1" ht="15.75">
      <c r="B107" s="67"/>
      <c r="C107" s="68"/>
      <c r="D107" s="68"/>
      <c r="E107" s="68"/>
      <c r="F107" s="69"/>
      <c r="G107" s="70"/>
      <c r="H107" s="70"/>
      <c r="I107" s="71"/>
      <c r="J107" s="71"/>
      <c r="K107" s="72"/>
      <c r="L107" s="73"/>
      <c r="M107" s="74"/>
    </row>
    <row r="108" spans="2:13" s="8" customFormat="1" ht="15.75">
      <c r="B108" s="67"/>
      <c r="C108" s="68"/>
      <c r="D108" s="68"/>
      <c r="E108" s="68"/>
      <c r="F108" s="69"/>
      <c r="G108" s="70"/>
      <c r="H108" s="70"/>
      <c r="I108" s="71"/>
      <c r="J108" s="71"/>
      <c r="K108" s="72"/>
      <c r="L108" s="73"/>
      <c r="M108" s="74"/>
    </row>
    <row r="109" spans="2:13" s="8" customFormat="1" ht="15.75">
      <c r="B109" s="67"/>
      <c r="C109" s="68"/>
      <c r="D109" s="68"/>
      <c r="E109" s="68"/>
      <c r="F109" s="69"/>
      <c r="G109" s="70"/>
      <c r="H109" s="70"/>
      <c r="I109" s="71"/>
      <c r="J109" s="71"/>
      <c r="K109" s="72"/>
      <c r="L109" s="73"/>
      <c r="M109" s="74"/>
    </row>
    <row r="110" spans="2:13" s="8" customFormat="1" ht="15.75">
      <c r="B110" s="67"/>
      <c r="C110" s="68"/>
      <c r="D110" s="68"/>
      <c r="E110" s="68"/>
      <c r="F110" s="69"/>
      <c r="G110" s="70"/>
      <c r="H110" s="70"/>
      <c r="I110" s="71"/>
      <c r="J110" s="71"/>
      <c r="K110" s="72"/>
      <c r="L110" s="73"/>
      <c r="M110" s="74"/>
    </row>
    <row r="111" spans="2:13" s="8" customFormat="1" ht="15.75">
      <c r="B111" s="67"/>
      <c r="C111" s="68"/>
      <c r="D111" s="68"/>
      <c r="E111" s="68"/>
      <c r="F111" s="69"/>
      <c r="G111" s="70"/>
      <c r="H111" s="70"/>
      <c r="I111" s="71"/>
      <c r="J111" s="71"/>
      <c r="K111" s="72"/>
      <c r="L111" s="73"/>
      <c r="M111" s="74"/>
    </row>
    <row r="112" spans="2:13" s="8" customFormat="1" ht="15.75">
      <c r="B112" s="67"/>
      <c r="C112" s="68"/>
      <c r="D112" s="68"/>
      <c r="E112" s="68"/>
      <c r="F112" s="69"/>
      <c r="G112" s="70"/>
      <c r="H112" s="70"/>
      <c r="I112" s="71"/>
      <c r="J112" s="71"/>
      <c r="K112" s="72"/>
      <c r="L112" s="73"/>
      <c r="M112" s="74"/>
    </row>
    <row r="113" spans="2:13" s="8" customFormat="1" ht="15.75">
      <c r="B113" s="67"/>
      <c r="C113" s="68"/>
      <c r="D113" s="68"/>
      <c r="E113" s="68"/>
      <c r="F113" s="69"/>
      <c r="G113" s="70"/>
      <c r="H113" s="70"/>
      <c r="I113" s="71"/>
      <c r="J113" s="71"/>
      <c r="K113" s="72"/>
      <c r="L113" s="73"/>
      <c r="M113" s="74"/>
    </row>
    <row r="114" spans="2:13" s="8" customFormat="1" ht="15.75">
      <c r="B114" s="67"/>
      <c r="C114" s="68"/>
      <c r="D114" s="68"/>
      <c r="E114" s="68"/>
      <c r="F114" s="69"/>
      <c r="G114" s="70"/>
      <c r="H114" s="70"/>
      <c r="I114" s="71"/>
      <c r="J114" s="71"/>
      <c r="K114" s="72"/>
      <c r="L114" s="73"/>
      <c r="M114" s="74"/>
    </row>
    <row r="115" spans="2:13" s="8" customFormat="1" ht="15.75">
      <c r="B115" s="67"/>
      <c r="C115" s="68"/>
      <c r="D115" s="68"/>
      <c r="E115" s="68"/>
      <c r="F115" s="69"/>
      <c r="G115" s="70"/>
      <c r="H115" s="70"/>
      <c r="I115" s="71"/>
      <c r="J115" s="71"/>
      <c r="K115" s="72"/>
      <c r="L115" s="73"/>
      <c r="M115" s="74"/>
    </row>
    <row r="116" spans="2:13" s="8" customFormat="1" ht="15.75">
      <c r="B116" s="67"/>
      <c r="C116" s="68"/>
      <c r="D116" s="68"/>
      <c r="E116" s="68"/>
      <c r="F116" s="69"/>
      <c r="G116" s="70"/>
      <c r="H116" s="70"/>
      <c r="I116" s="71"/>
      <c r="J116" s="71"/>
      <c r="K116" s="72"/>
      <c r="L116" s="73"/>
      <c r="M116" s="74"/>
    </row>
    <row r="117" spans="2:13" s="8" customFormat="1" ht="15.75">
      <c r="B117" s="67"/>
      <c r="C117" s="68"/>
      <c r="D117" s="68"/>
      <c r="E117" s="68"/>
      <c r="F117" s="69"/>
      <c r="G117" s="70"/>
      <c r="H117" s="70"/>
      <c r="I117" s="71"/>
      <c r="J117" s="71"/>
      <c r="K117" s="72"/>
      <c r="L117" s="73"/>
      <c r="M117" s="74"/>
    </row>
    <row r="118" spans="2:13" s="8" customFormat="1" ht="15.75">
      <c r="B118" s="67"/>
      <c r="C118" s="68"/>
      <c r="D118" s="68"/>
      <c r="E118" s="68"/>
      <c r="F118" s="69"/>
      <c r="G118" s="70"/>
      <c r="H118" s="70"/>
      <c r="I118" s="71"/>
      <c r="J118" s="71"/>
      <c r="K118" s="72"/>
      <c r="L118" s="73"/>
      <c r="M118" s="74"/>
    </row>
    <row r="119" spans="2:13" s="8" customFormat="1" ht="15.75">
      <c r="B119" s="67"/>
      <c r="C119" s="68"/>
      <c r="D119" s="68"/>
      <c r="E119" s="68"/>
      <c r="F119" s="69"/>
      <c r="G119" s="70"/>
      <c r="H119" s="70"/>
      <c r="I119" s="71"/>
      <c r="J119" s="71"/>
      <c r="K119" s="72"/>
      <c r="L119" s="73"/>
      <c r="M119" s="74"/>
    </row>
    <row r="120" spans="2:13" s="8" customFormat="1" ht="15.75">
      <c r="B120" s="67"/>
      <c r="C120" s="68"/>
      <c r="D120" s="68"/>
      <c r="E120" s="68"/>
      <c r="F120" s="69"/>
      <c r="G120" s="70"/>
      <c r="H120" s="70"/>
      <c r="I120" s="71"/>
      <c r="J120" s="71"/>
      <c r="K120" s="72"/>
      <c r="L120" s="73"/>
      <c r="M120" s="74"/>
    </row>
    <row r="121" spans="2:13" s="8" customFormat="1" ht="15.75">
      <c r="B121" s="67"/>
      <c r="C121" s="68"/>
      <c r="D121" s="68"/>
      <c r="E121" s="68"/>
      <c r="F121" s="69"/>
      <c r="G121" s="70"/>
      <c r="H121" s="70"/>
      <c r="I121" s="71"/>
      <c r="J121" s="71"/>
      <c r="K121" s="72"/>
      <c r="L121" s="73"/>
      <c r="M121" s="74"/>
    </row>
    <row r="122" spans="2:13" s="8" customFormat="1" ht="15.75">
      <c r="B122" s="67"/>
      <c r="C122" s="68"/>
      <c r="D122" s="68"/>
      <c r="E122" s="68"/>
      <c r="F122" s="69"/>
      <c r="G122" s="70"/>
      <c r="H122" s="70"/>
      <c r="I122" s="71"/>
      <c r="J122" s="71"/>
      <c r="K122" s="72"/>
      <c r="L122" s="73"/>
      <c r="M122" s="74"/>
    </row>
    <row r="123" spans="2:13" s="8" customFormat="1" ht="15.75">
      <c r="B123" s="67"/>
      <c r="C123" s="68"/>
      <c r="D123" s="68"/>
      <c r="E123" s="68"/>
      <c r="F123" s="69"/>
      <c r="G123" s="70"/>
      <c r="H123" s="70"/>
      <c r="I123" s="71"/>
      <c r="J123" s="71"/>
      <c r="K123" s="72"/>
      <c r="L123" s="73"/>
      <c r="M123" s="74"/>
    </row>
    <row r="124" spans="2:13" s="8" customFormat="1" ht="15.75">
      <c r="B124" s="67"/>
      <c r="C124" s="68"/>
      <c r="D124" s="68"/>
      <c r="E124" s="68"/>
      <c r="F124" s="69"/>
      <c r="G124" s="70"/>
      <c r="H124" s="70"/>
      <c r="I124" s="71"/>
      <c r="J124" s="71"/>
      <c r="K124" s="72"/>
      <c r="L124" s="73"/>
      <c r="M124" s="74"/>
    </row>
    <row r="125" spans="2:13" s="8" customFormat="1" ht="15.75">
      <c r="B125" s="67"/>
      <c r="C125" s="68"/>
      <c r="D125" s="68"/>
      <c r="E125" s="68"/>
      <c r="F125" s="69"/>
      <c r="G125" s="70"/>
      <c r="H125" s="70"/>
      <c r="I125" s="71"/>
      <c r="J125" s="71"/>
      <c r="K125" s="72"/>
      <c r="L125" s="73"/>
      <c r="M125" s="74"/>
    </row>
    <row r="126" spans="2:13" s="8" customFormat="1" ht="15.75">
      <c r="B126" s="67"/>
      <c r="C126" s="68"/>
      <c r="D126" s="68"/>
      <c r="E126" s="68"/>
      <c r="F126" s="69"/>
      <c r="G126" s="70"/>
      <c r="H126" s="70"/>
      <c r="I126" s="71"/>
      <c r="J126" s="71"/>
      <c r="K126" s="72"/>
      <c r="L126" s="73"/>
      <c r="M126" s="74"/>
    </row>
    <row r="127" spans="2:13" s="8" customFormat="1" ht="15.75">
      <c r="B127" s="67"/>
      <c r="C127" s="68"/>
      <c r="D127" s="68"/>
      <c r="E127" s="68"/>
      <c r="F127" s="69"/>
      <c r="G127" s="70"/>
      <c r="H127" s="70"/>
      <c r="I127" s="71"/>
      <c r="J127" s="71"/>
      <c r="K127" s="72"/>
      <c r="L127" s="73"/>
      <c r="M127" s="74"/>
    </row>
    <row r="128" spans="2:13" s="8" customFormat="1" ht="15.75">
      <c r="B128" s="67"/>
      <c r="C128" s="68"/>
      <c r="D128" s="68"/>
      <c r="E128" s="68"/>
      <c r="F128" s="69"/>
      <c r="G128" s="70"/>
      <c r="H128" s="70"/>
      <c r="I128" s="71"/>
      <c r="J128" s="71"/>
      <c r="K128" s="72"/>
      <c r="L128" s="73"/>
      <c r="M128" s="74"/>
    </row>
    <row r="129" spans="2:13" s="8" customFormat="1" ht="15.75">
      <c r="B129" s="67"/>
      <c r="C129" s="68"/>
      <c r="D129" s="68"/>
      <c r="E129" s="68"/>
      <c r="F129" s="69"/>
      <c r="G129" s="70"/>
      <c r="H129" s="70"/>
      <c r="I129" s="71"/>
      <c r="J129" s="71"/>
      <c r="K129" s="72"/>
      <c r="L129" s="73"/>
      <c r="M129" s="74"/>
    </row>
    <row r="130" spans="2:13" s="8" customFormat="1" ht="15.75">
      <c r="B130" s="67"/>
      <c r="C130" s="68"/>
      <c r="D130" s="68"/>
      <c r="E130" s="68"/>
      <c r="F130" s="69"/>
      <c r="G130" s="70"/>
      <c r="H130" s="70"/>
      <c r="I130" s="71"/>
      <c r="J130" s="71"/>
      <c r="K130" s="72"/>
      <c r="L130" s="73"/>
      <c r="M130" s="74"/>
    </row>
    <row r="131" spans="2:13" s="8" customFormat="1" ht="15.75">
      <c r="B131" s="67"/>
      <c r="C131" s="68"/>
      <c r="D131" s="68"/>
      <c r="E131" s="68"/>
      <c r="F131" s="69"/>
      <c r="G131" s="70"/>
      <c r="H131" s="70"/>
      <c r="I131" s="71"/>
      <c r="J131" s="71"/>
      <c r="K131" s="72"/>
      <c r="L131" s="73"/>
      <c r="M131" s="74"/>
    </row>
    <row r="132" spans="2:13" s="8" customFormat="1" ht="15.75">
      <c r="B132" s="67"/>
      <c r="C132" s="68"/>
      <c r="D132" s="68"/>
      <c r="E132" s="68"/>
      <c r="F132" s="69"/>
      <c r="G132" s="70"/>
      <c r="H132" s="70"/>
      <c r="I132" s="71"/>
      <c r="J132" s="71"/>
      <c r="K132" s="72"/>
      <c r="L132" s="73"/>
      <c r="M132" s="74"/>
    </row>
    <row r="133" spans="2:13" s="8" customFormat="1" ht="15.75">
      <c r="B133" s="67"/>
      <c r="C133" s="68"/>
      <c r="D133" s="68"/>
      <c r="E133" s="68"/>
      <c r="F133" s="69"/>
      <c r="G133" s="70"/>
      <c r="H133" s="70"/>
      <c r="I133" s="71"/>
      <c r="J133" s="71"/>
      <c r="K133" s="72"/>
      <c r="L133" s="73"/>
      <c r="M133" s="74"/>
    </row>
    <row r="134" spans="2:13" s="8" customFormat="1" ht="15.75">
      <c r="B134" s="67"/>
      <c r="C134" s="68"/>
      <c r="D134" s="68"/>
      <c r="E134" s="68"/>
      <c r="F134" s="69"/>
      <c r="G134" s="70"/>
      <c r="H134" s="70"/>
      <c r="I134" s="71"/>
      <c r="J134" s="71"/>
      <c r="K134" s="72"/>
      <c r="L134" s="73"/>
      <c r="M134" s="74"/>
    </row>
    <row r="135" spans="2:13" s="8" customFormat="1" ht="15.75">
      <c r="B135" s="67"/>
      <c r="C135" s="68"/>
      <c r="D135" s="68"/>
      <c r="E135" s="68"/>
      <c r="F135" s="69"/>
      <c r="G135" s="70"/>
      <c r="H135" s="70"/>
      <c r="I135" s="71"/>
      <c r="J135" s="71"/>
      <c r="K135" s="72"/>
      <c r="L135" s="73"/>
      <c r="M135" s="74"/>
    </row>
    <row r="136" spans="2:13" s="8" customFormat="1" ht="15.75">
      <c r="B136" s="67"/>
      <c r="C136" s="68"/>
      <c r="D136" s="68"/>
      <c r="E136" s="68"/>
      <c r="F136" s="69"/>
      <c r="G136" s="70"/>
      <c r="H136" s="70"/>
      <c r="I136" s="71"/>
      <c r="J136" s="71"/>
      <c r="K136" s="72"/>
      <c r="L136" s="73"/>
      <c r="M136" s="74"/>
    </row>
    <row r="137" spans="2:13" s="8" customFormat="1" ht="15.75">
      <c r="B137" s="67"/>
      <c r="C137" s="68"/>
      <c r="D137" s="68"/>
      <c r="E137" s="68"/>
      <c r="F137" s="69"/>
      <c r="G137" s="70"/>
      <c r="H137" s="70"/>
      <c r="I137" s="71"/>
      <c r="J137" s="71"/>
      <c r="K137" s="72"/>
      <c r="L137" s="73"/>
      <c r="M137" s="74"/>
    </row>
    <row r="138" spans="2:13" s="8" customFormat="1" ht="15.75">
      <c r="B138" s="67"/>
      <c r="C138" s="68"/>
      <c r="D138" s="68"/>
      <c r="E138" s="68"/>
      <c r="F138" s="69"/>
      <c r="G138" s="70"/>
      <c r="H138" s="70"/>
      <c r="I138" s="71"/>
      <c r="J138" s="71"/>
      <c r="K138" s="72"/>
      <c r="L138" s="73"/>
      <c r="M138" s="74"/>
    </row>
    <row r="139" spans="2:13" s="8" customFormat="1" ht="15.75">
      <c r="B139" s="67"/>
      <c r="C139" s="68"/>
      <c r="D139" s="68"/>
      <c r="E139" s="68"/>
      <c r="F139" s="69"/>
      <c r="G139" s="70"/>
      <c r="H139" s="70"/>
      <c r="I139" s="71"/>
      <c r="J139" s="71"/>
      <c r="K139" s="72"/>
      <c r="L139" s="73"/>
      <c r="M139" s="74"/>
    </row>
    <row r="140" spans="2:13" s="8" customFormat="1" ht="15.75">
      <c r="B140" s="67"/>
      <c r="C140" s="68"/>
      <c r="D140" s="68"/>
      <c r="E140" s="68"/>
      <c r="F140" s="69"/>
      <c r="G140" s="70"/>
      <c r="H140" s="70"/>
      <c r="I140" s="71"/>
      <c r="J140" s="71"/>
      <c r="K140" s="72"/>
      <c r="L140" s="73"/>
      <c r="M140" s="74"/>
    </row>
    <row r="141" spans="2:13" s="8" customFormat="1" ht="15.75">
      <c r="B141" s="67"/>
      <c r="C141" s="68"/>
      <c r="D141" s="68"/>
      <c r="E141" s="68"/>
      <c r="F141" s="69"/>
      <c r="G141" s="70"/>
      <c r="H141" s="70"/>
      <c r="I141" s="71"/>
      <c r="J141" s="71"/>
      <c r="K141" s="72"/>
      <c r="L141" s="73"/>
      <c r="M141" s="74"/>
    </row>
    <row r="142" spans="2:13" s="8" customFormat="1" ht="15.75">
      <c r="B142" s="67"/>
      <c r="C142" s="68"/>
      <c r="D142" s="68"/>
      <c r="E142" s="68"/>
      <c r="F142" s="69"/>
      <c r="G142" s="70"/>
      <c r="H142" s="70"/>
      <c r="I142" s="71"/>
      <c r="J142" s="71"/>
      <c r="K142" s="72"/>
      <c r="L142" s="73"/>
      <c r="M142" s="74"/>
    </row>
    <row r="143" spans="2:13" s="8" customFormat="1" ht="15.75">
      <c r="B143" s="67"/>
      <c r="C143" s="68"/>
      <c r="D143" s="68"/>
      <c r="E143" s="68"/>
      <c r="F143" s="69"/>
      <c r="G143" s="70"/>
      <c r="H143" s="70"/>
      <c r="I143" s="71"/>
      <c r="J143" s="71"/>
      <c r="K143" s="72"/>
      <c r="L143" s="73"/>
      <c r="M143" s="74"/>
    </row>
    <row r="144" spans="2:13" s="8" customFormat="1" ht="15.75">
      <c r="B144" s="67"/>
      <c r="C144" s="68"/>
      <c r="D144" s="68"/>
      <c r="E144" s="68"/>
      <c r="F144" s="69"/>
      <c r="G144" s="70"/>
      <c r="H144" s="70"/>
      <c r="I144" s="71"/>
      <c r="J144" s="71"/>
      <c r="K144" s="72"/>
      <c r="L144" s="73"/>
      <c r="M144" s="74"/>
    </row>
    <row r="145" spans="2:13" s="8" customFormat="1" ht="15.75">
      <c r="B145" s="67"/>
      <c r="C145" s="68"/>
      <c r="D145" s="68"/>
      <c r="E145" s="68"/>
      <c r="F145" s="69"/>
      <c r="G145" s="70"/>
      <c r="H145" s="70"/>
      <c r="I145" s="71"/>
      <c r="J145" s="71"/>
      <c r="K145" s="72"/>
      <c r="L145" s="73"/>
      <c r="M145" s="74"/>
    </row>
    <row r="146" spans="2:13" s="8" customFormat="1" ht="15.75">
      <c r="B146" s="67"/>
      <c r="C146" s="68"/>
      <c r="D146" s="68"/>
      <c r="E146" s="68"/>
      <c r="F146" s="69"/>
      <c r="G146" s="70"/>
      <c r="H146" s="70"/>
      <c r="I146" s="71"/>
      <c r="J146" s="71"/>
      <c r="K146" s="72"/>
      <c r="L146" s="73"/>
      <c r="M146" s="74"/>
    </row>
    <row r="147" spans="2:13" s="8" customFormat="1" ht="15.75">
      <c r="B147" s="67"/>
      <c r="C147" s="68"/>
      <c r="D147" s="68"/>
      <c r="E147" s="68"/>
      <c r="F147" s="69"/>
      <c r="G147" s="70"/>
      <c r="H147" s="70"/>
      <c r="I147" s="71"/>
      <c r="J147" s="71"/>
      <c r="K147" s="72"/>
      <c r="L147" s="73"/>
      <c r="M147" s="74"/>
    </row>
    <row r="148" spans="2:13" s="8" customFormat="1" ht="15.75">
      <c r="B148" s="67"/>
      <c r="C148" s="68"/>
      <c r="D148" s="68"/>
      <c r="E148" s="68"/>
      <c r="F148" s="69"/>
      <c r="G148" s="70"/>
      <c r="H148" s="70"/>
      <c r="I148" s="71"/>
      <c r="J148" s="71"/>
      <c r="K148" s="72"/>
      <c r="L148" s="73"/>
      <c r="M148" s="74"/>
    </row>
    <row r="149" spans="2:13" s="8" customFormat="1" ht="15.75">
      <c r="B149" s="67"/>
      <c r="C149" s="68"/>
      <c r="D149" s="68"/>
      <c r="E149" s="68"/>
      <c r="F149" s="69"/>
      <c r="G149" s="70"/>
      <c r="H149" s="70"/>
      <c r="I149" s="71"/>
      <c r="J149" s="71"/>
      <c r="K149" s="72"/>
      <c r="L149" s="73"/>
      <c r="M149" s="74"/>
    </row>
    <row r="150" spans="2:13" s="8" customFormat="1" ht="15.75">
      <c r="B150" s="67"/>
      <c r="C150" s="68"/>
      <c r="D150" s="68"/>
      <c r="E150" s="68"/>
      <c r="F150" s="69"/>
      <c r="G150" s="70"/>
      <c r="H150" s="70"/>
      <c r="I150" s="71"/>
      <c r="J150" s="71"/>
      <c r="K150" s="72"/>
      <c r="L150" s="73"/>
      <c r="M150" s="74"/>
    </row>
    <row r="151" spans="2:13" s="8" customFormat="1" ht="15.75">
      <c r="B151" s="67"/>
      <c r="C151" s="68"/>
      <c r="D151" s="68"/>
      <c r="E151" s="68"/>
      <c r="F151" s="69"/>
      <c r="G151" s="70"/>
      <c r="H151" s="70"/>
      <c r="I151" s="71"/>
      <c r="J151" s="71"/>
      <c r="K151" s="72"/>
      <c r="L151" s="73"/>
      <c r="M151" s="74"/>
    </row>
    <row r="152" spans="2:13" s="8" customFormat="1" ht="15.75">
      <c r="B152" s="67"/>
      <c r="C152" s="68"/>
      <c r="D152" s="68"/>
      <c r="E152" s="68"/>
      <c r="F152" s="69"/>
      <c r="G152" s="70"/>
      <c r="H152" s="70"/>
      <c r="I152" s="71"/>
      <c r="J152" s="71"/>
      <c r="K152" s="72"/>
      <c r="L152" s="73"/>
      <c r="M152" s="74"/>
    </row>
    <row r="153" spans="2:13" s="8" customFormat="1" ht="15.75">
      <c r="B153" s="67"/>
      <c r="C153" s="68"/>
      <c r="D153" s="68"/>
      <c r="E153" s="68"/>
      <c r="F153" s="69"/>
      <c r="G153" s="70"/>
      <c r="H153" s="70"/>
      <c r="I153" s="71"/>
      <c r="J153" s="71"/>
      <c r="K153" s="72"/>
      <c r="L153" s="73"/>
      <c r="M153" s="74"/>
    </row>
    <row r="154" spans="2:13" s="8" customFormat="1" ht="15.75">
      <c r="B154" s="67"/>
      <c r="C154" s="68"/>
      <c r="D154" s="68"/>
      <c r="E154" s="68"/>
      <c r="F154" s="69"/>
      <c r="G154" s="70"/>
      <c r="H154" s="70"/>
      <c r="I154" s="71"/>
      <c r="J154" s="71"/>
      <c r="K154" s="72"/>
      <c r="L154" s="73"/>
      <c r="M154" s="74"/>
    </row>
    <row r="155" spans="2:13" s="8" customFormat="1" ht="15.75">
      <c r="B155" s="67"/>
      <c r="C155" s="68"/>
      <c r="D155" s="68"/>
      <c r="E155" s="68"/>
      <c r="F155" s="69"/>
      <c r="G155" s="70"/>
      <c r="H155" s="70"/>
      <c r="I155" s="71"/>
      <c r="J155" s="71"/>
      <c r="K155" s="72"/>
      <c r="L155" s="73"/>
      <c r="M155" s="74"/>
    </row>
    <row r="156" spans="2:13" s="8" customFormat="1" ht="15.75">
      <c r="B156" s="67"/>
      <c r="C156" s="68"/>
      <c r="D156" s="68"/>
      <c r="E156" s="68"/>
      <c r="F156" s="69"/>
      <c r="G156" s="70"/>
      <c r="H156" s="70"/>
      <c r="I156" s="71"/>
      <c r="J156" s="71"/>
      <c r="K156" s="72"/>
      <c r="L156" s="73"/>
      <c r="M156" s="74"/>
    </row>
    <row r="157" spans="2:13" s="8" customFormat="1" ht="15.75">
      <c r="B157" s="67"/>
      <c r="C157" s="68"/>
      <c r="D157" s="68"/>
      <c r="E157" s="68"/>
      <c r="F157" s="69"/>
      <c r="G157" s="70"/>
      <c r="H157" s="70"/>
      <c r="I157" s="71"/>
      <c r="J157" s="71"/>
      <c r="K157" s="72"/>
      <c r="L157" s="73"/>
      <c r="M157" s="74"/>
    </row>
    <row r="158" spans="2:13" s="8" customFormat="1" ht="15.75">
      <c r="B158" s="67"/>
      <c r="C158" s="68"/>
      <c r="D158" s="68"/>
      <c r="E158" s="68"/>
      <c r="F158" s="69"/>
      <c r="G158" s="70"/>
      <c r="H158" s="70"/>
      <c r="I158" s="71"/>
      <c r="J158" s="71"/>
      <c r="K158" s="72"/>
      <c r="L158" s="73"/>
      <c r="M158" s="74"/>
    </row>
    <row r="159" spans="2:13" s="8" customFormat="1" ht="15.75">
      <c r="B159" s="67"/>
      <c r="C159" s="68"/>
      <c r="D159" s="68"/>
      <c r="E159" s="68"/>
      <c r="F159" s="69"/>
      <c r="G159" s="70"/>
      <c r="H159" s="70"/>
      <c r="I159" s="71"/>
      <c r="J159" s="71"/>
      <c r="K159" s="72"/>
      <c r="L159" s="73"/>
      <c r="M159" s="74"/>
    </row>
    <row r="160" spans="2:13" s="8" customFormat="1" ht="15.75">
      <c r="B160" s="67"/>
      <c r="C160" s="68"/>
      <c r="D160" s="68"/>
      <c r="E160" s="68"/>
      <c r="F160" s="69"/>
      <c r="G160" s="70"/>
      <c r="H160" s="70"/>
      <c r="I160" s="71"/>
      <c r="J160" s="71"/>
      <c r="K160" s="72"/>
      <c r="L160" s="73"/>
      <c r="M160" s="74"/>
    </row>
    <row r="161" spans="2:13" s="8" customFormat="1" ht="15.75">
      <c r="B161" s="67"/>
      <c r="C161" s="68"/>
      <c r="D161" s="68"/>
      <c r="E161" s="68"/>
      <c r="F161" s="69"/>
      <c r="G161" s="70"/>
      <c r="H161" s="70"/>
      <c r="I161" s="71"/>
      <c r="J161" s="71"/>
      <c r="K161" s="72"/>
      <c r="L161" s="73"/>
      <c r="M161" s="74"/>
    </row>
    <row r="162" spans="2:13" s="8" customFormat="1" ht="15.75">
      <c r="B162" s="67"/>
      <c r="C162" s="68"/>
      <c r="D162" s="68"/>
      <c r="E162" s="68"/>
      <c r="F162" s="69"/>
      <c r="G162" s="70"/>
      <c r="H162" s="70"/>
      <c r="I162" s="71"/>
      <c r="J162" s="71"/>
      <c r="K162" s="72"/>
      <c r="L162" s="73"/>
      <c r="M162" s="74"/>
    </row>
    <row r="163" spans="2:13" s="8" customFormat="1" ht="15.75">
      <c r="B163" s="67"/>
      <c r="C163" s="68"/>
      <c r="D163" s="68"/>
      <c r="E163" s="68"/>
      <c r="F163" s="69"/>
      <c r="G163" s="70"/>
      <c r="H163" s="70"/>
      <c r="I163" s="71"/>
      <c r="J163" s="71"/>
      <c r="K163" s="72"/>
      <c r="L163" s="73"/>
      <c r="M163" s="74"/>
    </row>
    <row r="164" spans="2:13" s="8" customFormat="1" ht="15.75">
      <c r="B164" s="67"/>
      <c r="C164" s="68"/>
      <c r="D164" s="68"/>
      <c r="E164" s="68"/>
      <c r="F164" s="69"/>
      <c r="G164" s="70"/>
      <c r="H164" s="70"/>
      <c r="I164" s="71"/>
      <c r="J164" s="71"/>
      <c r="K164" s="72"/>
      <c r="L164" s="73"/>
      <c r="M164" s="74"/>
    </row>
    <row r="165" spans="2:13" s="8" customFormat="1" ht="15.75">
      <c r="B165" s="67"/>
      <c r="C165" s="68"/>
      <c r="D165" s="68"/>
      <c r="E165" s="68"/>
      <c r="F165" s="69"/>
      <c r="G165" s="70"/>
      <c r="H165" s="70"/>
      <c r="I165" s="71"/>
      <c r="J165" s="71"/>
      <c r="K165" s="72"/>
      <c r="L165" s="73"/>
      <c r="M165" s="74"/>
    </row>
    <row r="166" spans="2:13" s="8" customFormat="1" ht="15.75">
      <c r="B166" s="67"/>
      <c r="C166" s="68"/>
      <c r="D166" s="68"/>
      <c r="E166" s="68"/>
      <c r="F166" s="69"/>
      <c r="G166" s="70"/>
      <c r="H166" s="70"/>
      <c r="I166" s="71"/>
      <c r="J166" s="71"/>
      <c r="K166" s="72"/>
      <c r="L166" s="73"/>
      <c r="M166" s="74"/>
    </row>
    <row r="167" spans="2:13" s="8" customFormat="1" ht="15.75">
      <c r="B167" s="67"/>
      <c r="C167" s="68"/>
      <c r="D167" s="68"/>
      <c r="E167" s="68"/>
      <c r="F167" s="69"/>
      <c r="G167" s="70"/>
      <c r="H167" s="70"/>
      <c r="I167" s="71"/>
      <c r="J167" s="71"/>
      <c r="K167" s="72"/>
      <c r="L167" s="73"/>
      <c r="M167" s="74"/>
    </row>
    <row r="168" spans="2:13" s="8" customFormat="1" ht="15.75">
      <c r="B168" s="67"/>
      <c r="C168" s="68"/>
      <c r="D168" s="68"/>
      <c r="E168" s="68"/>
      <c r="F168" s="69"/>
      <c r="G168" s="70"/>
      <c r="H168" s="70"/>
      <c r="I168" s="71"/>
      <c r="J168" s="71"/>
      <c r="K168" s="72"/>
      <c r="L168" s="73"/>
      <c r="M168" s="74"/>
    </row>
    <row r="169" spans="2:13" s="8" customFormat="1" ht="15.75">
      <c r="B169" s="67"/>
      <c r="C169" s="68"/>
      <c r="D169" s="68"/>
      <c r="E169" s="68"/>
      <c r="F169" s="69"/>
      <c r="G169" s="70"/>
      <c r="H169" s="70"/>
      <c r="I169" s="71"/>
      <c r="J169" s="71"/>
      <c r="K169" s="72"/>
      <c r="L169" s="73"/>
      <c r="M169" s="74"/>
    </row>
    <row r="170" spans="2:13" s="8" customFormat="1" ht="15.75">
      <c r="B170" s="67"/>
      <c r="C170" s="68"/>
      <c r="D170" s="68"/>
      <c r="E170" s="68"/>
      <c r="F170" s="69"/>
      <c r="G170" s="70"/>
      <c r="H170" s="70"/>
      <c r="I170" s="71"/>
      <c r="J170" s="71"/>
      <c r="K170" s="72"/>
      <c r="L170" s="73"/>
      <c r="M170" s="74"/>
    </row>
    <row r="171" spans="2:13" s="8" customFormat="1" ht="15.75">
      <c r="B171" s="67"/>
      <c r="C171" s="68"/>
      <c r="D171" s="68"/>
      <c r="E171" s="68"/>
      <c r="F171" s="69"/>
      <c r="G171" s="70"/>
      <c r="H171" s="70"/>
      <c r="I171" s="71"/>
      <c r="J171" s="71"/>
      <c r="K171" s="72"/>
      <c r="L171" s="73"/>
      <c r="M171" s="74"/>
    </row>
    <row r="172" spans="2:13" s="8" customFormat="1" ht="15.75">
      <c r="B172" s="67"/>
      <c r="C172" s="68"/>
      <c r="D172" s="68"/>
      <c r="E172" s="68"/>
      <c r="F172" s="69"/>
      <c r="G172" s="70"/>
      <c r="H172" s="70"/>
      <c r="I172" s="71"/>
      <c r="J172" s="71"/>
      <c r="K172" s="72"/>
      <c r="L172" s="73"/>
      <c r="M172" s="74"/>
    </row>
    <row r="173" spans="2:13" s="8" customFormat="1" ht="15.75">
      <c r="B173" s="67"/>
      <c r="C173" s="68"/>
      <c r="D173" s="68"/>
      <c r="E173" s="68"/>
      <c r="F173" s="69"/>
      <c r="G173" s="70"/>
      <c r="H173" s="70"/>
      <c r="I173" s="71"/>
      <c r="J173" s="71"/>
      <c r="K173" s="72"/>
      <c r="L173" s="73"/>
      <c r="M173" s="74"/>
    </row>
    <row r="174" spans="2:13" s="8" customFormat="1" ht="15.75">
      <c r="B174" s="67"/>
      <c r="C174" s="68"/>
      <c r="D174" s="68"/>
      <c r="E174" s="68"/>
      <c r="F174" s="69"/>
      <c r="G174" s="70"/>
      <c r="H174" s="70"/>
      <c r="I174" s="71"/>
      <c r="J174" s="71"/>
      <c r="K174" s="72"/>
      <c r="L174" s="73"/>
      <c r="M174" s="74"/>
    </row>
    <row r="175" spans="2:13" s="8" customFormat="1" ht="15.75">
      <c r="B175" s="67"/>
      <c r="C175" s="68"/>
      <c r="D175" s="68"/>
      <c r="E175" s="68"/>
      <c r="F175" s="69"/>
      <c r="G175" s="70"/>
      <c r="H175" s="70"/>
      <c r="I175" s="71"/>
      <c r="J175" s="71"/>
      <c r="K175" s="72"/>
      <c r="L175" s="73"/>
      <c r="M175" s="74"/>
    </row>
    <row r="176" spans="2:13" s="8" customFormat="1" ht="15.75">
      <c r="B176" s="67"/>
      <c r="C176" s="68"/>
      <c r="D176" s="68"/>
      <c r="E176" s="68"/>
      <c r="F176" s="69"/>
      <c r="G176" s="70"/>
      <c r="H176" s="70"/>
      <c r="I176" s="71"/>
      <c r="J176" s="71"/>
      <c r="K176" s="72"/>
      <c r="L176" s="73"/>
      <c r="M176" s="74"/>
    </row>
    <row r="177" spans="2:13" s="8" customFormat="1" ht="15.75">
      <c r="B177" s="67"/>
      <c r="C177" s="68"/>
      <c r="D177" s="68"/>
      <c r="E177" s="68"/>
      <c r="F177" s="69"/>
      <c r="G177" s="70"/>
      <c r="H177" s="70"/>
      <c r="I177" s="71"/>
      <c r="J177" s="71"/>
      <c r="K177" s="72"/>
      <c r="L177" s="73"/>
      <c r="M177" s="74"/>
    </row>
    <row r="178" spans="2:13" s="8" customFormat="1" ht="15.75">
      <c r="B178" s="67"/>
      <c r="C178" s="68"/>
      <c r="D178" s="68"/>
      <c r="E178" s="68"/>
      <c r="F178" s="69"/>
      <c r="G178" s="70"/>
      <c r="H178" s="70"/>
      <c r="I178" s="71"/>
      <c r="J178" s="71"/>
      <c r="K178" s="72"/>
      <c r="L178" s="73"/>
      <c r="M178" s="74"/>
    </row>
    <row r="179" spans="2:13" s="8" customFormat="1" ht="15.75">
      <c r="B179" s="67"/>
      <c r="C179" s="68"/>
      <c r="D179" s="68"/>
      <c r="E179" s="68"/>
      <c r="F179" s="69"/>
      <c r="G179" s="70"/>
      <c r="H179" s="70"/>
      <c r="I179" s="71"/>
      <c r="J179" s="71"/>
      <c r="K179" s="72"/>
      <c r="L179" s="73"/>
      <c r="M179" s="74"/>
    </row>
    <row r="180" spans="2:13" s="8" customFormat="1" ht="15.75">
      <c r="B180" s="67"/>
      <c r="C180" s="68"/>
      <c r="D180" s="68"/>
      <c r="E180" s="68"/>
      <c r="F180" s="69"/>
      <c r="G180" s="70"/>
      <c r="H180" s="70"/>
      <c r="I180" s="71"/>
      <c r="J180" s="71"/>
      <c r="K180" s="72"/>
      <c r="L180" s="73"/>
      <c r="M180" s="74"/>
    </row>
    <row r="181" spans="2:13" s="8" customFormat="1" ht="15.75">
      <c r="B181" s="67"/>
      <c r="C181" s="68"/>
      <c r="D181" s="68"/>
      <c r="E181" s="68"/>
      <c r="F181" s="69"/>
      <c r="G181" s="70"/>
      <c r="H181" s="70"/>
      <c r="I181" s="71"/>
      <c r="J181" s="71"/>
      <c r="K181" s="72"/>
      <c r="L181" s="73"/>
      <c r="M181" s="74"/>
    </row>
    <row r="182" spans="2:13" s="8" customFormat="1" ht="15.75">
      <c r="B182" s="67"/>
      <c r="C182" s="68"/>
      <c r="D182" s="68"/>
      <c r="E182" s="68"/>
      <c r="F182" s="69"/>
      <c r="G182" s="70"/>
      <c r="H182" s="70"/>
      <c r="I182" s="71"/>
      <c r="J182" s="71"/>
      <c r="K182" s="72"/>
      <c r="L182" s="73"/>
      <c r="M182" s="74"/>
    </row>
    <row r="183" spans="2:13" s="8" customFormat="1" ht="15.75">
      <c r="B183" s="67"/>
      <c r="C183" s="68"/>
      <c r="D183" s="68"/>
      <c r="E183" s="68"/>
      <c r="F183" s="69"/>
      <c r="G183" s="70"/>
      <c r="H183" s="70"/>
      <c r="I183" s="71"/>
      <c r="J183" s="71"/>
      <c r="K183" s="72"/>
      <c r="L183" s="73"/>
      <c r="M183" s="74"/>
    </row>
    <row r="184" spans="2:13" s="8" customFormat="1"/>
    <row r="185" spans="2:13" s="8" customFormat="1"/>
  </sheetData>
  <mergeCells count="19">
    <mergeCell ref="I8:J8"/>
    <mergeCell ref="N8:N9"/>
    <mergeCell ref="O8:O9"/>
    <mergeCell ref="B47:D47"/>
    <mergeCell ref="P8:P9"/>
    <mergeCell ref="B3:P3"/>
    <mergeCell ref="B4:P4"/>
    <mergeCell ref="B5:P5"/>
    <mergeCell ref="B6:P6"/>
    <mergeCell ref="B8:B9"/>
    <mergeCell ref="C8:C9"/>
    <mergeCell ref="D8:D9"/>
    <mergeCell ref="E8:E9"/>
    <mergeCell ref="F8:F9"/>
    <mergeCell ref="G8:G9"/>
    <mergeCell ref="K8:K9"/>
    <mergeCell ref="L8:L9"/>
    <mergeCell ref="H8:H9"/>
    <mergeCell ref="M8:M9"/>
  </mergeCells>
  <dataValidations count="9">
    <dataValidation type="list" allowBlank="1" showInputMessage="1" showErrorMessage="1" sqref="P42:P183" xr:uid="{00000000-0002-0000-0200-000002000000}">
      <formula1>"Open,Close"</formula1>
    </dataValidation>
    <dataValidation type="list" allowBlank="1" showInputMessage="1" showErrorMessage="1" sqref="E66:E183 E11:E47" xr:uid="{00000000-0002-0000-0200-000005000000}">
      <formula1>"Kecelakaan Kerja,Kesehatan Kerja,Lingkungan,Pengamanan"</formula1>
    </dataValidation>
    <dataValidation type="list" allowBlank="1" showInputMessage="1" showErrorMessage="1" sqref="G46:H183" xr:uid="{00000000-0002-0000-0200-000006000000}">
      <formula1>"First Aid Injury,Medical Treatment Case/Minor injury,Moderate Injury,Major Injury,Fatal (Kematian 1 orang atau lebih),Property Damage,Kerusakan Lingkungan"</formula1>
    </dataValidation>
    <dataValidation type="list" allowBlank="1" showInputMessage="1" showErrorMessage="1" sqref="D11:D41" xr:uid="{00000000-0002-0000-0200-000000000000}">
      <formula1>"Gate,Klinik,Kantor,Lapangan Penumpukan,Dermaga,Workshop,Gudang,Parkiran Klinik,Parkiran CY,TPS B3,Ruang Istirahat Operator,Halte Dermaga,Lainnya"</formula1>
    </dataValidation>
    <dataValidation type="list" allowBlank="1" showInputMessage="1" showErrorMessage="1" sqref="P11:P41" xr:uid="{00000000-0002-0000-0200-000001000000}">
      <formula1>"Open,Close,Pending"</formula1>
    </dataValidation>
    <dataValidation type="list" allowBlank="1" showInputMessage="1" showErrorMessage="1" sqref="K11:K183" xr:uid="{00000000-0002-0000-0200-000003000000}">
      <formula1>"Kemampuan Fisik/Physicological yang Tidak Memadai,Kemampuan Mental/Psikologis yang Tidak Memadai,Stres Fisik atau Fisiologis,Stres Mental atau Psikologis,Kurangnya Pengetahuan,Kurangnya Keterampilan,Motivasi yang Tidak Tepat,Penyalahgunaan"</formula1>
    </dataValidation>
    <dataValidation type="list" allowBlank="1" showInputMessage="1" showErrorMessage="1" sqref="O11:O183" xr:uid="{00000000-0002-0000-0200-000004000000}">
      <formula1>"People,System,Facility"</formula1>
    </dataValidation>
    <dataValidation type="list" allowBlank="1" showInputMessage="1" showErrorMessage="1" sqref="H11:H45" xr:uid="{00000000-0002-0000-0200-000007000000}">
      <formula1>"Pegawai Organik,Tenaga Non Organik,Vendor/Kontraktor/Pihak Ketiga"</formula1>
    </dataValidation>
    <dataValidation type="list" allowBlank="1" showInputMessage="1" showErrorMessage="1" sqref="G11:G45" xr:uid="{00000000-0002-0000-0200-000008000000}">
      <formula1>"First Aid Injury, Medical Treatment Case/Minor Injury, Moderate Injury, Major Injury, Fatal (Kematian 1 orang atau lebih), Property Damage, Kerusakan Lingkungan, Pencurian"</formula1>
    </dataValidation>
  </dataValidations>
  <pageMargins left="0.7" right="0.7" top="0.75" bottom="0.75" header="0.3" footer="0.3"/>
  <pageSetup paperSize="14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N23"/>
  <sheetViews>
    <sheetView zoomScale="55" zoomScaleNormal="55" workbookViewId="0">
      <selection activeCell="L22" sqref="L22"/>
    </sheetView>
  </sheetViews>
  <sheetFormatPr defaultRowHeight="15"/>
  <cols>
    <col min="1" max="1" width="3.85546875" bestFit="1" customWidth="1"/>
    <col min="2" max="2" width="14.140625" customWidth="1"/>
    <col min="3" max="3" width="30.42578125" customWidth="1"/>
    <col min="4" max="4" width="20.28515625" customWidth="1"/>
    <col min="5" max="5" width="23.28515625" customWidth="1"/>
    <col min="6" max="6" width="17.85546875" customWidth="1"/>
    <col min="7" max="7" width="25.28515625" customWidth="1"/>
    <col min="8" max="8" width="13.85546875" style="111" customWidth="1"/>
    <col min="9" max="9" width="26" customWidth="1"/>
    <col min="10" max="10" width="43.42578125" customWidth="1"/>
    <col min="11" max="11" width="26" customWidth="1"/>
    <col min="12" max="12" width="16.7109375" customWidth="1"/>
    <col min="13" max="13" width="13.7109375" customWidth="1"/>
  </cols>
  <sheetData>
    <row r="4" spans="1:14" ht="18.75">
      <c r="A4" s="395" t="s">
        <v>0</v>
      </c>
      <c r="B4" s="395"/>
      <c r="C4" s="395"/>
      <c r="D4" s="395"/>
      <c r="E4" s="395"/>
      <c r="F4" s="395"/>
      <c r="G4" s="395"/>
      <c r="H4" s="395"/>
      <c r="I4" s="395"/>
      <c r="J4" s="395"/>
      <c r="K4" s="395"/>
      <c r="L4" s="395"/>
      <c r="M4" s="395"/>
    </row>
    <row r="5" spans="1:14" ht="18.75">
      <c r="A5" s="395" t="s">
        <v>27</v>
      </c>
      <c r="B5" s="395"/>
      <c r="C5" s="395"/>
      <c r="D5" s="395"/>
      <c r="E5" s="395"/>
      <c r="F5" s="395"/>
      <c r="G5" s="395"/>
      <c r="H5" s="395"/>
      <c r="I5" s="395"/>
      <c r="J5" s="395"/>
      <c r="K5" s="395"/>
      <c r="L5" s="395"/>
      <c r="M5" s="395"/>
    </row>
    <row r="7" spans="1:14" s="23" customFormat="1" ht="31.15" customHeight="1">
      <c r="A7" s="24" t="s">
        <v>15</v>
      </c>
      <c r="B7" s="24" t="s">
        <v>16</v>
      </c>
      <c r="C7" s="24" t="s">
        <v>17</v>
      </c>
      <c r="D7" s="25" t="s">
        <v>26</v>
      </c>
      <c r="E7" s="24" t="s">
        <v>18</v>
      </c>
      <c r="F7" s="24" t="s">
        <v>19</v>
      </c>
      <c r="G7" s="24" t="s">
        <v>20</v>
      </c>
      <c r="H7" s="25" t="s">
        <v>21</v>
      </c>
      <c r="I7" s="24" t="s">
        <v>22</v>
      </c>
      <c r="J7" s="25" t="s">
        <v>23</v>
      </c>
      <c r="K7" s="25" t="s">
        <v>28</v>
      </c>
      <c r="L7" s="25" t="s">
        <v>24</v>
      </c>
      <c r="M7" s="25" t="s">
        <v>25</v>
      </c>
      <c r="N7" s="22"/>
    </row>
    <row r="8" spans="1:14" s="30" customFormat="1" ht="12">
      <c r="A8" s="31">
        <v>1</v>
      </c>
      <c r="B8" s="31">
        <v>2</v>
      </c>
      <c r="C8" s="31">
        <v>3</v>
      </c>
      <c r="D8" s="32">
        <v>4</v>
      </c>
      <c r="E8" s="31">
        <v>5</v>
      </c>
      <c r="F8" s="31">
        <v>6</v>
      </c>
      <c r="G8" s="31">
        <v>7</v>
      </c>
      <c r="H8" s="32">
        <v>8</v>
      </c>
      <c r="I8" s="31">
        <v>9</v>
      </c>
      <c r="J8" s="32">
        <v>10</v>
      </c>
      <c r="K8" s="32">
        <v>11</v>
      </c>
      <c r="L8" s="32">
        <v>12</v>
      </c>
      <c r="M8" s="32">
        <v>13</v>
      </c>
      <c r="N8" s="29"/>
    </row>
    <row r="9" spans="1:14" s="106" customFormat="1" ht="80.099999999999994" customHeight="1">
      <c r="A9" s="103">
        <v>1</v>
      </c>
      <c r="B9" s="104">
        <v>44690</v>
      </c>
      <c r="C9" s="107" t="s">
        <v>115</v>
      </c>
      <c r="D9" s="105" t="s">
        <v>112</v>
      </c>
      <c r="E9" s="105"/>
      <c r="F9" s="105" t="s">
        <v>109</v>
      </c>
      <c r="G9" s="105" t="s">
        <v>110</v>
      </c>
      <c r="H9" s="107" t="s">
        <v>140</v>
      </c>
      <c r="I9" s="107" t="s">
        <v>146</v>
      </c>
      <c r="J9" s="107" t="s">
        <v>113</v>
      </c>
      <c r="K9" s="107" t="s">
        <v>114</v>
      </c>
      <c r="L9" s="107" t="s">
        <v>238</v>
      </c>
      <c r="M9" s="105" t="s">
        <v>111</v>
      </c>
    </row>
    <row r="10" spans="1:14" s="106" customFormat="1" ht="80.099999999999994" customHeight="1">
      <c r="A10" s="103">
        <v>2</v>
      </c>
      <c r="B10" s="104">
        <v>44691</v>
      </c>
      <c r="C10" s="107" t="s">
        <v>124</v>
      </c>
      <c r="D10" s="105" t="s">
        <v>112</v>
      </c>
      <c r="E10" s="105"/>
      <c r="F10" s="105" t="s">
        <v>109</v>
      </c>
      <c r="G10" s="105" t="s">
        <v>110</v>
      </c>
      <c r="H10" s="107" t="s">
        <v>121</v>
      </c>
      <c r="I10" s="107" t="s">
        <v>122</v>
      </c>
      <c r="J10" s="107" t="s">
        <v>137</v>
      </c>
      <c r="K10" s="107" t="s">
        <v>114</v>
      </c>
      <c r="L10" s="105" t="s">
        <v>123</v>
      </c>
      <c r="M10" s="105" t="s">
        <v>111</v>
      </c>
    </row>
    <row r="11" spans="1:14" s="106" customFormat="1" ht="96" customHeight="1">
      <c r="A11" s="103">
        <v>3</v>
      </c>
      <c r="B11" s="104">
        <v>44692</v>
      </c>
      <c r="C11" s="105" t="s">
        <v>116</v>
      </c>
      <c r="D11" s="105" t="s">
        <v>112</v>
      </c>
      <c r="E11" s="105"/>
      <c r="F11" s="105" t="s">
        <v>109</v>
      </c>
      <c r="G11" s="105" t="s">
        <v>110</v>
      </c>
      <c r="H11" s="107" t="s">
        <v>140</v>
      </c>
      <c r="I11" s="107" t="s">
        <v>138</v>
      </c>
      <c r="J11" s="107" t="s">
        <v>139</v>
      </c>
      <c r="K11" s="107" t="s">
        <v>141</v>
      </c>
      <c r="L11" s="105" t="s">
        <v>117</v>
      </c>
      <c r="M11" s="105" t="s">
        <v>111</v>
      </c>
    </row>
    <row r="12" spans="1:14" s="106" customFormat="1" ht="80.099999999999994" customHeight="1">
      <c r="A12" s="103">
        <v>4</v>
      </c>
      <c r="B12" s="104">
        <v>44693</v>
      </c>
      <c r="C12" s="107" t="s">
        <v>115</v>
      </c>
      <c r="D12" s="105" t="s">
        <v>112</v>
      </c>
      <c r="E12" s="105"/>
      <c r="F12" s="105" t="s">
        <v>109</v>
      </c>
      <c r="G12" s="105" t="s">
        <v>110</v>
      </c>
      <c r="H12" s="107" t="s">
        <v>140</v>
      </c>
      <c r="I12" s="107" t="s">
        <v>146</v>
      </c>
      <c r="J12" s="107" t="s">
        <v>118</v>
      </c>
      <c r="K12" s="107" t="s">
        <v>114</v>
      </c>
      <c r="L12" s="107" t="s">
        <v>238</v>
      </c>
      <c r="M12" s="105" t="s">
        <v>111</v>
      </c>
    </row>
    <row r="13" spans="1:14" s="106" customFormat="1" ht="80.099999999999994" customHeight="1">
      <c r="A13" s="103">
        <v>5</v>
      </c>
      <c r="B13" s="104">
        <v>44694</v>
      </c>
      <c r="C13" s="107" t="s">
        <v>115</v>
      </c>
      <c r="D13" s="105" t="s">
        <v>112</v>
      </c>
      <c r="E13" s="105"/>
      <c r="F13" s="105" t="s">
        <v>109</v>
      </c>
      <c r="G13" s="105" t="s">
        <v>110</v>
      </c>
      <c r="H13" s="107" t="s">
        <v>140</v>
      </c>
      <c r="I13" s="107" t="s">
        <v>161</v>
      </c>
      <c r="J13" s="107" t="s">
        <v>118</v>
      </c>
      <c r="K13" s="107" t="s">
        <v>114</v>
      </c>
      <c r="L13" s="107" t="s">
        <v>238</v>
      </c>
      <c r="M13" s="105" t="s">
        <v>111</v>
      </c>
    </row>
    <row r="14" spans="1:14" s="106" customFormat="1" ht="80.099999999999994" customHeight="1">
      <c r="A14" s="103">
        <v>6</v>
      </c>
      <c r="B14" s="104">
        <v>44698</v>
      </c>
      <c r="C14" s="107" t="s">
        <v>115</v>
      </c>
      <c r="D14" s="105" t="s">
        <v>112</v>
      </c>
      <c r="E14" s="105"/>
      <c r="F14" s="105" t="s">
        <v>109</v>
      </c>
      <c r="G14" s="105" t="s">
        <v>110</v>
      </c>
      <c r="H14" s="107" t="s">
        <v>140</v>
      </c>
      <c r="I14" s="107" t="s">
        <v>146</v>
      </c>
      <c r="J14" s="107" t="s">
        <v>118</v>
      </c>
      <c r="K14" s="107" t="s">
        <v>114</v>
      </c>
      <c r="L14" s="107" t="s">
        <v>238</v>
      </c>
      <c r="M14" s="105" t="s">
        <v>111</v>
      </c>
    </row>
    <row r="15" spans="1:14" s="106" customFormat="1" ht="80.099999999999994" customHeight="1">
      <c r="A15" s="103">
        <v>7</v>
      </c>
      <c r="B15" s="104">
        <v>44699</v>
      </c>
      <c r="C15" s="107" t="s">
        <v>124</v>
      </c>
      <c r="D15" s="105" t="s">
        <v>112</v>
      </c>
      <c r="E15" s="105"/>
      <c r="F15" s="105" t="s">
        <v>109</v>
      </c>
      <c r="G15" s="105" t="s">
        <v>110</v>
      </c>
      <c r="H15" s="107" t="s">
        <v>121</v>
      </c>
      <c r="I15" s="107" t="s">
        <v>122</v>
      </c>
      <c r="J15" s="107" t="s">
        <v>137</v>
      </c>
      <c r="K15" s="107" t="s">
        <v>114</v>
      </c>
      <c r="L15" s="105" t="s">
        <v>123</v>
      </c>
      <c r="M15" s="105" t="s">
        <v>111</v>
      </c>
    </row>
    <row r="16" spans="1:14" s="106" customFormat="1" ht="80.099999999999994" customHeight="1">
      <c r="A16" s="103">
        <v>8</v>
      </c>
      <c r="B16" s="104">
        <v>44700</v>
      </c>
      <c r="C16" s="107" t="s">
        <v>125</v>
      </c>
      <c r="D16" s="105" t="s">
        <v>112</v>
      </c>
      <c r="E16" s="105"/>
      <c r="F16" s="105" t="s">
        <v>109</v>
      </c>
      <c r="G16" s="105" t="s">
        <v>110</v>
      </c>
      <c r="H16" s="107" t="s">
        <v>119</v>
      </c>
      <c r="I16" s="107" t="s">
        <v>142</v>
      </c>
      <c r="J16" s="107" t="s">
        <v>143</v>
      </c>
      <c r="K16" s="107" t="s">
        <v>114</v>
      </c>
      <c r="L16" s="107" t="s">
        <v>238</v>
      </c>
      <c r="M16" s="105" t="s">
        <v>111</v>
      </c>
    </row>
    <row r="17" spans="1:13" s="106" customFormat="1" ht="80.099999999999994" customHeight="1">
      <c r="A17" s="103">
        <v>9</v>
      </c>
      <c r="B17" s="104">
        <v>44701</v>
      </c>
      <c r="C17" s="107" t="s">
        <v>145</v>
      </c>
      <c r="D17" s="105" t="s">
        <v>112</v>
      </c>
      <c r="E17" s="105"/>
      <c r="F17" s="105" t="s">
        <v>109</v>
      </c>
      <c r="G17" s="105" t="s">
        <v>110</v>
      </c>
      <c r="H17" s="107" t="s">
        <v>140</v>
      </c>
      <c r="I17" s="107" t="s">
        <v>146</v>
      </c>
      <c r="J17" s="107" t="s">
        <v>147</v>
      </c>
      <c r="K17" s="107" t="s">
        <v>148</v>
      </c>
      <c r="L17" s="107" t="s">
        <v>238</v>
      </c>
      <c r="M17" s="105" t="s">
        <v>111</v>
      </c>
    </row>
    <row r="18" spans="1:13" s="106" customFormat="1" ht="80.099999999999994" customHeight="1">
      <c r="A18" s="103">
        <v>10</v>
      </c>
      <c r="B18" s="104">
        <v>44704</v>
      </c>
      <c r="C18" s="107" t="s">
        <v>149</v>
      </c>
      <c r="D18" s="105" t="s">
        <v>112</v>
      </c>
      <c r="E18" s="105"/>
      <c r="F18" s="105" t="s">
        <v>109</v>
      </c>
      <c r="G18" s="105" t="s">
        <v>110</v>
      </c>
      <c r="H18" s="107" t="s">
        <v>140</v>
      </c>
      <c r="I18" s="107" t="s">
        <v>146</v>
      </c>
      <c r="J18" s="107" t="s">
        <v>150</v>
      </c>
      <c r="K18" s="107" t="s">
        <v>151</v>
      </c>
      <c r="L18" s="107" t="s">
        <v>238</v>
      </c>
      <c r="M18" s="105" t="s">
        <v>111</v>
      </c>
    </row>
    <row r="19" spans="1:13" s="106" customFormat="1" ht="80.099999999999994" customHeight="1">
      <c r="A19" s="103">
        <v>11</v>
      </c>
      <c r="B19" s="104">
        <v>44705</v>
      </c>
      <c r="C19" s="107" t="s">
        <v>115</v>
      </c>
      <c r="D19" s="105" t="s">
        <v>112</v>
      </c>
      <c r="E19" s="105"/>
      <c r="F19" s="105" t="s">
        <v>109</v>
      </c>
      <c r="G19" s="105" t="s">
        <v>110</v>
      </c>
      <c r="H19" s="107" t="s">
        <v>121</v>
      </c>
      <c r="I19" s="107" t="s">
        <v>144</v>
      </c>
      <c r="J19" s="107" t="s">
        <v>113</v>
      </c>
      <c r="K19" s="107" t="s">
        <v>114</v>
      </c>
      <c r="L19" s="107" t="s">
        <v>238</v>
      </c>
      <c r="M19" s="105" t="s">
        <v>111</v>
      </c>
    </row>
    <row r="20" spans="1:13" s="106" customFormat="1" ht="80.099999999999994" customHeight="1">
      <c r="A20" s="103">
        <v>12</v>
      </c>
      <c r="B20" s="104">
        <v>44706</v>
      </c>
      <c r="C20" s="105" t="s">
        <v>116</v>
      </c>
      <c r="D20" s="105" t="s">
        <v>112</v>
      </c>
      <c r="E20" s="105"/>
      <c r="F20" s="105" t="s">
        <v>109</v>
      </c>
      <c r="G20" s="105" t="s">
        <v>110</v>
      </c>
      <c r="H20" s="107" t="s">
        <v>152</v>
      </c>
      <c r="I20" s="107" t="s">
        <v>153</v>
      </c>
      <c r="J20" s="107" t="s">
        <v>154</v>
      </c>
      <c r="K20" s="107"/>
      <c r="L20" s="105" t="s">
        <v>117</v>
      </c>
      <c r="M20" s="105" t="s">
        <v>111</v>
      </c>
    </row>
    <row r="21" spans="1:13" s="106" customFormat="1" ht="80.099999999999994" customHeight="1">
      <c r="A21" s="103">
        <v>13</v>
      </c>
      <c r="B21" s="104">
        <v>44708</v>
      </c>
      <c r="C21" s="107" t="s">
        <v>115</v>
      </c>
      <c r="D21" s="105" t="s">
        <v>112</v>
      </c>
      <c r="E21" s="105"/>
      <c r="F21" s="105" t="s">
        <v>109</v>
      </c>
      <c r="G21" s="105" t="s">
        <v>110</v>
      </c>
      <c r="H21" s="107" t="s">
        <v>119</v>
      </c>
      <c r="I21" s="107" t="s">
        <v>237</v>
      </c>
      <c r="J21" s="107" t="s">
        <v>118</v>
      </c>
      <c r="K21" s="107" t="s">
        <v>114</v>
      </c>
      <c r="L21" s="107" t="s">
        <v>238</v>
      </c>
      <c r="M21" s="105" t="s">
        <v>111</v>
      </c>
    </row>
    <row r="22" spans="1:13" s="106" customFormat="1" ht="80.099999999999994" customHeight="1">
      <c r="A22" s="165">
        <v>14</v>
      </c>
      <c r="B22" s="166">
        <v>44711</v>
      </c>
      <c r="C22" s="107" t="s">
        <v>115</v>
      </c>
      <c r="D22" s="105" t="s">
        <v>112</v>
      </c>
      <c r="E22" s="105"/>
      <c r="F22" s="105" t="s">
        <v>109</v>
      </c>
      <c r="G22" s="105" t="s">
        <v>110</v>
      </c>
      <c r="H22" s="107" t="s">
        <v>140</v>
      </c>
      <c r="I22" s="105" t="s">
        <v>146</v>
      </c>
      <c r="J22" s="107" t="s">
        <v>120</v>
      </c>
      <c r="K22" s="107" t="s">
        <v>114</v>
      </c>
      <c r="L22" s="107" t="s">
        <v>238</v>
      </c>
      <c r="M22" s="105" t="s">
        <v>111</v>
      </c>
    </row>
    <row r="23" spans="1:13" s="106" customFormat="1" ht="80.099999999999994" customHeight="1">
      <c r="A23" s="103">
        <v>15</v>
      </c>
      <c r="B23" s="104">
        <v>44712</v>
      </c>
      <c r="C23" s="107" t="s">
        <v>155</v>
      </c>
      <c r="D23" s="105" t="s">
        <v>156</v>
      </c>
      <c r="E23" s="105"/>
      <c r="F23" s="107" t="s">
        <v>157</v>
      </c>
      <c r="G23" s="105" t="s">
        <v>110</v>
      </c>
      <c r="H23" s="107" t="s">
        <v>121</v>
      </c>
      <c r="I23" s="107" t="s">
        <v>158</v>
      </c>
      <c r="J23" s="107" t="s">
        <v>159</v>
      </c>
      <c r="K23" s="107" t="s">
        <v>114</v>
      </c>
      <c r="L23" s="107" t="s">
        <v>160</v>
      </c>
      <c r="M23" s="105" t="s">
        <v>111</v>
      </c>
    </row>
  </sheetData>
  <mergeCells count="2">
    <mergeCell ref="A4:M4"/>
    <mergeCell ref="A5:M5"/>
  </mergeCells>
  <dataValidations count="3">
    <dataValidation type="list" allowBlank="1" showInputMessage="1" showErrorMessage="1" sqref="D9:D213" xr:uid="{00000000-0002-0000-0300-000000000000}">
      <formula1>"Project,Rutin,Lain-lain"</formula1>
    </dataValidation>
    <dataValidation type="list" allowBlank="1" showInputMessage="1" showErrorMessage="1" sqref="H9:H213" xr:uid="{00000000-0002-0000-0300-000001000000}">
      <formula1>"Gate,Klinik,Kantor,Lapangan Penumpukan,Dermaga,Workshop,Gudang,Parkiran Klinik,Parkiran CY,TPS B3,Ruang Istirahat Operator,Halte Dermaga,Lainnya"</formula1>
    </dataValidation>
    <dataValidation type="list" allowBlank="1" showInputMessage="1" showErrorMessage="1" sqref="M9:M213" xr:uid="{00000000-0002-0000-0300-000002000000}">
      <formula1>"Open,Close,Pending"</formula1>
    </dataValidation>
  </dataValidations>
  <pageMargins left="0.7" right="0.7" top="0.75" bottom="0.75" header="0.3" footer="0.3"/>
  <pageSetup paperSize="14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N18"/>
  <sheetViews>
    <sheetView topLeftCell="A10" zoomScale="70" zoomScaleNormal="70" workbookViewId="0">
      <selection activeCell="I10" sqref="I10"/>
    </sheetView>
  </sheetViews>
  <sheetFormatPr defaultRowHeight="15"/>
  <cols>
    <col min="1" max="1" width="6.28515625" customWidth="1"/>
    <col min="2" max="2" width="19" customWidth="1"/>
    <col min="3" max="3" width="13.42578125" customWidth="1"/>
    <col min="4" max="4" width="61.85546875" customWidth="1"/>
    <col min="5" max="6" width="22" customWidth="1"/>
    <col min="7" max="7" width="26.7109375" customWidth="1"/>
    <col min="8" max="8" width="22.7109375" style="111" customWidth="1"/>
    <col min="9" max="9" width="16.5703125" customWidth="1"/>
    <col min="10" max="10" width="17.5703125" customWidth="1"/>
  </cols>
  <sheetData>
    <row r="4" spans="1:14" ht="18.75">
      <c r="A4" s="395" t="s">
        <v>36</v>
      </c>
      <c r="B4" s="395"/>
      <c r="C4" s="395"/>
      <c r="D4" s="395"/>
      <c r="E4" s="395"/>
      <c r="F4" s="395"/>
      <c r="G4" s="395"/>
      <c r="H4" s="395"/>
      <c r="I4" s="395"/>
      <c r="J4" s="395"/>
    </row>
    <row r="5" spans="1:14" ht="18.75">
      <c r="A5" s="395" t="s">
        <v>37</v>
      </c>
      <c r="B5" s="395"/>
      <c r="C5" s="395"/>
      <c r="D5" s="395"/>
      <c r="E5" s="395"/>
      <c r="F5" s="395"/>
      <c r="G5" s="395"/>
      <c r="H5" s="395"/>
      <c r="I5" s="395"/>
      <c r="J5" s="395"/>
    </row>
    <row r="7" spans="1:14" s="23" customFormat="1" ht="28.9" customHeight="1">
      <c r="A7" s="24" t="s">
        <v>30</v>
      </c>
      <c r="B7" s="25" t="s">
        <v>31</v>
      </c>
      <c r="C7" s="24" t="s">
        <v>16</v>
      </c>
      <c r="D7" s="24" t="s">
        <v>32</v>
      </c>
      <c r="E7" s="25" t="s">
        <v>26</v>
      </c>
      <c r="F7" s="25" t="s">
        <v>35</v>
      </c>
      <c r="G7" s="24" t="s">
        <v>18</v>
      </c>
      <c r="H7" s="25" t="s">
        <v>29</v>
      </c>
      <c r="I7" s="24" t="s">
        <v>33</v>
      </c>
      <c r="J7" s="24" t="s">
        <v>22</v>
      </c>
      <c r="K7" s="26"/>
      <c r="L7" s="27"/>
      <c r="M7" s="22"/>
      <c r="N7" s="22"/>
    </row>
    <row r="8" spans="1:14" s="30" customFormat="1" ht="12">
      <c r="A8" s="31">
        <v>1</v>
      </c>
      <c r="B8" s="32">
        <v>2</v>
      </c>
      <c r="C8" s="31">
        <v>3</v>
      </c>
      <c r="D8" s="31">
        <v>4</v>
      </c>
      <c r="E8" s="32">
        <v>5</v>
      </c>
      <c r="F8" s="32">
        <v>6</v>
      </c>
      <c r="G8" s="31">
        <v>7</v>
      </c>
      <c r="H8" s="32">
        <v>8</v>
      </c>
      <c r="I8" s="31">
        <v>9</v>
      </c>
      <c r="J8" s="31">
        <v>10</v>
      </c>
      <c r="K8" s="28"/>
      <c r="L8" s="33"/>
      <c r="M8" s="29"/>
      <c r="N8" s="29"/>
    </row>
    <row r="9" spans="1:14" s="106" customFormat="1" ht="58.5" customHeight="1">
      <c r="A9" s="103">
        <v>1</v>
      </c>
      <c r="B9" s="105" t="s">
        <v>126</v>
      </c>
      <c r="C9" s="108">
        <v>44690</v>
      </c>
      <c r="D9" s="107" t="s">
        <v>212</v>
      </c>
      <c r="E9" s="105" t="s">
        <v>112</v>
      </c>
      <c r="F9" s="105" t="s">
        <v>112</v>
      </c>
      <c r="G9" s="105"/>
      <c r="H9" s="107" t="s">
        <v>214</v>
      </c>
      <c r="I9" s="105" t="s">
        <v>230</v>
      </c>
      <c r="J9" s="105" t="s">
        <v>132</v>
      </c>
    </row>
    <row r="10" spans="1:14" s="106" customFormat="1" ht="58.5" customHeight="1">
      <c r="A10" s="103">
        <v>2</v>
      </c>
      <c r="B10" s="105" t="s">
        <v>127</v>
      </c>
      <c r="C10" s="108">
        <v>44692</v>
      </c>
      <c r="D10" s="107" t="s">
        <v>212</v>
      </c>
      <c r="E10" s="105" t="s">
        <v>112</v>
      </c>
      <c r="F10" s="105" t="s">
        <v>112</v>
      </c>
      <c r="G10" s="105"/>
      <c r="H10" s="107" t="s">
        <v>211</v>
      </c>
      <c r="I10" s="105" t="s">
        <v>218</v>
      </c>
      <c r="J10" s="105" t="s">
        <v>132</v>
      </c>
    </row>
    <row r="11" spans="1:14" s="106" customFormat="1" ht="58.5" customHeight="1">
      <c r="A11" s="103">
        <v>3</v>
      </c>
      <c r="B11" s="105" t="s">
        <v>128</v>
      </c>
      <c r="C11" s="108">
        <v>44694</v>
      </c>
      <c r="D11" s="107" t="s">
        <v>212</v>
      </c>
      <c r="E11" s="105" t="s">
        <v>112</v>
      </c>
      <c r="F11" s="105" t="s">
        <v>112</v>
      </c>
      <c r="G11" s="105"/>
      <c r="H11" s="107" t="s">
        <v>214</v>
      </c>
      <c r="I11" s="105" t="s">
        <v>217</v>
      </c>
      <c r="J11" s="105" t="s">
        <v>132</v>
      </c>
    </row>
    <row r="12" spans="1:14" s="106" customFormat="1" ht="58.5" customHeight="1">
      <c r="A12" s="103">
        <v>4</v>
      </c>
      <c r="B12" s="105" t="s">
        <v>126</v>
      </c>
      <c r="C12" s="108">
        <v>44699</v>
      </c>
      <c r="D12" s="105" t="s">
        <v>213</v>
      </c>
      <c r="E12" s="105" t="s">
        <v>112</v>
      </c>
      <c r="F12" s="105" t="s">
        <v>112</v>
      </c>
      <c r="G12" s="105"/>
      <c r="H12" s="107" t="s">
        <v>211</v>
      </c>
      <c r="I12" s="105" t="s">
        <v>218</v>
      </c>
      <c r="J12" s="105" t="s">
        <v>133</v>
      </c>
    </row>
    <row r="13" spans="1:14" s="106" customFormat="1" ht="58.5" customHeight="1">
      <c r="A13" s="103">
        <v>5</v>
      </c>
      <c r="B13" s="105" t="s">
        <v>127</v>
      </c>
      <c r="C13" s="108">
        <v>44701</v>
      </c>
      <c r="D13" s="105" t="s">
        <v>213</v>
      </c>
      <c r="E13" s="105" t="s">
        <v>112</v>
      </c>
      <c r="F13" s="105" t="s">
        <v>112</v>
      </c>
      <c r="G13" s="105"/>
      <c r="H13" s="107" t="s">
        <v>214</v>
      </c>
      <c r="I13" s="105" t="s">
        <v>216</v>
      </c>
      <c r="J13" s="105" t="s">
        <v>132</v>
      </c>
    </row>
    <row r="14" spans="1:14" s="106" customFormat="1" ht="58.5" customHeight="1">
      <c r="A14" s="103">
        <v>6</v>
      </c>
      <c r="B14" s="105" t="s">
        <v>128</v>
      </c>
      <c r="C14" s="108">
        <v>44704</v>
      </c>
      <c r="D14" s="105" t="s">
        <v>213</v>
      </c>
      <c r="E14" s="105" t="s">
        <v>112</v>
      </c>
      <c r="F14" s="105" t="s">
        <v>112</v>
      </c>
      <c r="G14" s="105"/>
      <c r="H14" s="107" t="s">
        <v>214</v>
      </c>
      <c r="I14" s="105" t="s">
        <v>131</v>
      </c>
      <c r="J14" s="105" t="s">
        <v>132</v>
      </c>
    </row>
    <row r="15" spans="1:14" s="106" customFormat="1" ht="58.5" customHeight="1">
      <c r="A15" s="103">
        <v>7</v>
      </c>
      <c r="B15" s="105" t="s">
        <v>126</v>
      </c>
      <c r="C15" s="108">
        <v>44705</v>
      </c>
      <c r="D15" s="105" t="s">
        <v>227</v>
      </c>
      <c r="E15" s="105" t="s">
        <v>112</v>
      </c>
      <c r="F15" s="105" t="s">
        <v>112</v>
      </c>
      <c r="G15" s="105"/>
      <c r="H15" s="107" t="s">
        <v>214</v>
      </c>
      <c r="I15" s="105" t="s">
        <v>228</v>
      </c>
      <c r="J15" s="105" t="s">
        <v>132</v>
      </c>
    </row>
    <row r="16" spans="1:14" s="106" customFormat="1" ht="58.5" customHeight="1">
      <c r="A16" s="103">
        <v>8</v>
      </c>
      <c r="B16" s="105" t="s">
        <v>126</v>
      </c>
      <c r="C16" s="108">
        <v>44706</v>
      </c>
      <c r="D16" s="105" t="s">
        <v>227</v>
      </c>
      <c r="E16" s="105" t="s">
        <v>112</v>
      </c>
      <c r="F16" s="105" t="s">
        <v>112</v>
      </c>
      <c r="G16" s="105"/>
      <c r="H16" s="107" t="s">
        <v>214</v>
      </c>
      <c r="I16" s="105" t="s">
        <v>230</v>
      </c>
      <c r="J16" s="105" t="s">
        <v>132</v>
      </c>
    </row>
    <row r="17" spans="1:10" s="106" customFormat="1" ht="58.5" customHeight="1">
      <c r="A17" s="103">
        <v>9</v>
      </c>
      <c r="B17" s="105" t="s">
        <v>126</v>
      </c>
      <c r="C17" s="108">
        <v>44711</v>
      </c>
      <c r="D17" s="105" t="s">
        <v>229</v>
      </c>
      <c r="E17" s="105" t="s">
        <v>112</v>
      </c>
      <c r="F17" s="105" t="s">
        <v>112</v>
      </c>
      <c r="G17" s="105"/>
      <c r="H17" s="107" t="s">
        <v>214</v>
      </c>
      <c r="I17" s="105" t="s">
        <v>216</v>
      </c>
      <c r="J17" s="105" t="s">
        <v>132</v>
      </c>
    </row>
    <row r="18" spans="1:10" s="106" customFormat="1" ht="58.5" customHeight="1">
      <c r="A18" s="103">
        <v>10</v>
      </c>
      <c r="B18" s="105" t="s">
        <v>128</v>
      </c>
      <c r="C18" s="108">
        <v>44712</v>
      </c>
      <c r="D18" s="105" t="s">
        <v>215</v>
      </c>
      <c r="E18" s="105" t="s">
        <v>112</v>
      </c>
      <c r="F18" s="105" t="s">
        <v>112</v>
      </c>
      <c r="G18" s="105"/>
      <c r="H18" s="107" t="s">
        <v>214</v>
      </c>
      <c r="I18" s="105" t="s">
        <v>216</v>
      </c>
      <c r="J18" s="105" t="s">
        <v>132</v>
      </c>
    </row>
  </sheetData>
  <mergeCells count="2">
    <mergeCell ref="A4:J4"/>
    <mergeCell ref="A5:J5"/>
  </mergeCells>
  <phoneticPr fontId="34" type="noConversion"/>
  <dataValidations count="2">
    <dataValidation type="list" allowBlank="1" showInputMessage="1" showErrorMessage="1" sqref="B9:B112" xr:uid="{00000000-0002-0000-0400-000000000000}">
      <formula1>"Shift I,Shift II,Shift III"</formula1>
    </dataValidation>
    <dataValidation type="list" allowBlank="1" showInputMessage="1" showErrorMessage="1" sqref="E9:F112" xr:uid="{00000000-0002-0000-0400-000001000000}">
      <formula1>"Project,Rutin,Lain-lain"</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N11"/>
  <sheetViews>
    <sheetView zoomScale="70" zoomScaleNormal="70" workbookViewId="0">
      <selection activeCell="J17" sqref="J17"/>
    </sheetView>
  </sheetViews>
  <sheetFormatPr defaultRowHeight="15"/>
  <cols>
    <col min="1" max="1" width="5.42578125" customWidth="1"/>
    <col min="2" max="2" width="16" customWidth="1"/>
    <col min="3" max="3" width="14.85546875" customWidth="1"/>
    <col min="4" max="5" width="18.5703125" customWidth="1"/>
    <col min="6" max="6" width="19.42578125" customWidth="1"/>
    <col min="7" max="7" width="23.140625" style="111" customWidth="1"/>
    <col min="8" max="8" width="32.7109375" customWidth="1"/>
    <col min="9" max="9" width="20.140625" customWidth="1"/>
    <col min="10" max="10" width="24.5703125" customWidth="1"/>
  </cols>
  <sheetData>
    <row r="4" spans="1:14" ht="18.75">
      <c r="A4" s="395" t="s">
        <v>0</v>
      </c>
      <c r="B4" s="395"/>
      <c r="C4" s="395"/>
      <c r="D4" s="395"/>
      <c r="E4" s="395"/>
      <c r="F4" s="395"/>
      <c r="G4" s="395"/>
      <c r="H4" s="395"/>
      <c r="I4" s="395"/>
      <c r="J4" s="395"/>
    </row>
    <row r="5" spans="1:14" ht="18.75">
      <c r="A5" s="395" t="s">
        <v>42</v>
      </c>
      <c r="B5" s="395"/>
      <c r="C5" s="395"/>
      <c r="D5" s="395"/>
      <c r="E5" s="395"/>
      <c r="F5" s="395"/>
      <c r="G5" s="395"/>
      <c r="H5" s="395"/>
      <c r="I5" s="395"/>
      <c r="J5" s="395"/>
    </row>
    <row r="7" spans="1:14" s="23" customFormat="1" ht="28.9" customHeight="1">
      <c r="A7" s="24" t="s">
        <v>30</v>
      </c>
      <c r="B7" s="25" t="s">
        <v>31</v>
      </c>
      <c r="C7" s="24" t="s">
        <v>16</v>
      </c>
      <c r="D7" s="24" t="s">
        <v>38</v>
      </c>
      <c r="E7" s="24" t="s">
        <v>34</v>
      </c>
      <c r="F7" s="25" t="s">
        <v>33</v>
      </c>
      <c r="G7" s="25" t="s">
        <v>39</v>
      </c>
      <c r="H7" s="24" t="s">
        <v>40</v>
      </c>
      <c r="I7" s="24" t="s">
        <v>41</v>
      </c>
      <c r="J7" s="24" t="s">
        <v>18</v>
      </c>
      <c r="K7" s="26"/>
      <c r="L7" s="27"/>
      <c r="M7" s="22"/>
      <c r="N7" s="22"/>
    </row>
    <row r="8" spans="1:14" s="30" customFormat="1" ht="12">
      <c r="A8" s="31">
        <v>1</v>
      </c>
      <c r="B8" s="32">
        <v>2</v>
      </c>
      <c r="C8" s="31">
        <v>3</v>
      </c>
      <c r="D8" s="31">
        <v>4</v>
      </c>
      <c r="E8" s="31">
        <v>5</v>
      </c>
      <c r="F8" s="32">
        <v>6</v>
      </c>
      <c r="G8" s="32">
        <v>7</v>
      </c>
      <c r="H8" s="31">
        <v>8</v>
      </c>
      <c r="I8" s="31">
        <v>9</v>
      </c>
      <c r="J8" s="31">
        <v>10</v>
      </c>
      <c r="K8" s="28"/>
      <c r="L8" s="33"/>
      <c r="M8" s="29"/>
      <c r="N8" s="29"/>
    </row>
    <row r="9" spans="1:14" s="106" customFormat="1" ht="90" customHeight="1">
      <c r="A9" s="103">
        <v>1</v>
      </c>
      <c r="B9" s="109" t="s">
        <v>232</v>
      </c>
      <c r="C9" s="108">
        <v>44690</v>
      </c>
      <c r="D9" s="105" t="s">
        <v>129</v>
      </c>
      <c r="E9" s="105" t="s">
        <v>233</v>
      </c>
      <c r="F9" s="105" t="s">
        <v>234</v>
      </c>
      <c r="G9" s="107" t="s">
        <v>235</v>
      </c>
      <c r="H9" s="107" t="s">
        <v>236</v>
      </c>
      <c r="I9" s="105" t="s">
        <v>162</v>
      </c>
      <c r="J9" s="105"/>
    </row>
    <row r="10" spans="1:14" s="106" customFormat="1" ht="90" customHeight="1">
      <c r="A10" s="103">
        <v>2</v>
      </c>
      <c r="B10" s="109" t="s">
        <v>166</v>
      </c>
      <c r="C10" s="108">
        <v>44699</v>
      </c>
      <c r="D10" s="105" t="s">
        <v>129</v>
      </c>
      <c r="E10" s="105" t="s">
        <v>130</v>
      </c>
      <c r="F10" s="105" t="s">
        <v>163</v>
      </c>
      <c r="G10" s="107" t="s">
        <v>164</v>
      </c>
      <c r="H10" s="107" t="s">
        <v>168</v>
      </c>
      <c r="I10" s="105" t="s">
        <v>109</v>
      </c>
      <c r="J10" s="105"/>
    </row>
    <row r="11" spans="1:14" s="106" customFormat="1" ht="90" customHeight="1">
      <c r="A11" s="103">
        <v>3</v>
      </c>
      <c r="B11" s="110" t="s">
        <v>170</v>
      </c>
      <c r="C11" s="108">
        <v>44705</v>
      </c>
      <c r="D11" s="105" t="s">
        <v>129</v>
      </c>
      <c r="E11" s="105" t="s">
        <v>130</v>
      </c>
      <c r="F11" s="105" t="s">
        <v>163</v>
      </c>
      <c r="G11" s="107" t="s">
        <v>165</v>
      </c>
      <c r="H11" s="107" t="s">
        <v>167</v>
      </c>
      <c r="I11" s="105" t="s">
        <v>169</v>
      </c>
      <c r="J11" s="105"/>
      <c r="M11" s="164"/>
    </row>
  </sheetData>
  <mergeCells count="2">
    <mergeCell ref="A4:J4"/>
    <mergeCell ref="A5:J5"/>
  </mergeCells>
  <dataValidations count="2">
    <dataValidation type="list" allowBlank="1" showInputMessage="1" showErrorMessage="1" sqref="D9:D155" xr:uid="{00000000-0002-0000-0500-000000000000}">
      <formula1>"Induksi Lengkap,Induksi Singkat"</formula1>
    </dataValidation>
    <dataValidation type="list" allowBlank="1" showInputMessage="1" showErrorMessage="1" sqref="E9:E155" xr:uid="{00000000-0002-0000-0500-000001000000}">
      <formula1>"Pegawai Baru,Pegawai Pindahan/Mutasi,Vendor/Kontraktor,Pihak Ketiga,Mahasiwa,Tamu,Lainnya"</formula1>
    </dataValidation>
  </dataValidation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Rekapitulasi</vt:lpstr>
      <vt:lpstr>Notifikasi 1</vt:lpstr>
      <vt:lpstr>Jam Kerja</vt:lpstr>
      <vt:lpstr>Laporan Kecelakaan</vt:lpstr>
      <vt:lpstr>Laporan Inspeksi K3</vt:lpstr>
      <vt:lpstr>Laporan Safety Briefing</vt:lpstr>
      <vt:lpstr>Laporan Induksi K3</vt:lpstr>
      <vt:lpstr>'Notifikasi 1'!Print_Area</vt:lpstr>
      <vt:lpstr>Rekapitulasi!Print_Area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2022-06-07T15:47:23Z</cp:lastPrinted>
  <dcterms:created xsi:type="dcterms:W3CDTF">2018-12-14T07:03:14Z</dcterms:created>
  <dcterms:modified xsi:type="dcterms:W3CDTF">2022-06-20T04:44:10Z</dcterms:modified>
</cp:coreProperties>
</file>