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CD82A224-313D-4C47-AC20-34344901A85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Sheet1!$C$7:$O$48</definedName>
    <definedName name="_xlnm.Print_Area" localSheetId="0">Sheet1!$A$4:$N$123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8" i="1" l="1"/>
  <c r="N118" i="1"/>
  <c r="O119" i="1"/>
  <c r="L119" i="1"/>
  <c r="K119" i="1"/>
  <c r="J119" i="1"/>
  <c r="I119" i="1"/>
  <c r="N117" i="1"/>
  <c r="M117" i="1"/>
  <c r="N116" i="1"/>
  <c r="M116" i="1"/>
  <c r="N115" i="1"/>
  <c r="M115" i="1"/>
  <c r="O111" i="1"/>
  <c r="L111" i="1"/>
  <c r="K111" i="1"/>
  <c r="J111" i="1"/>
  <c r="I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13" i="1" l="1"/>
  <c r="M113" i="1"/>
  <c r="O98" i="1"/>
  <c r="L98" i="1"/>
  <c r="K98" i="1"/>
  <c r="J98" i="1"/>
  <c r="I98" i="1"/>
  <c r="N114" i="1"/>
  <c r="M114" i="1"/>
  <c r="N104" i="1"/>
  <c r="M104" i="1"/>
  <c r="N103" i="1"/>
  <c r="M103" i="1"/>
  <c r="N102" i="1"/>
  <c r="M102" i="1"/>
  <c r="N101" i="1"/>
  <c r="M101" i="1"/>
  <c r="N100" i="1"/>
  <c r="M100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O89" i="1"/>
  <c r="L89" i="1"/>
  <c r="K89" i="1"/>
  <c r="J89" i="1"/>
  <c r="I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M119" i="1" l="1"/>
  <c r="N119" i="1"/>
  <c r="M111" i="1"/>
  <c r="N111" i="1"/>
  <c r="N98" i="1"/>
  <c r="M98" i="1"/>
  <c r="M89" i="1"/>
  <c r="N89" i="1"/>
  <c r="O68" i="1"/>
  <c r="L68" i="1"/>
  <c r="K68" i="1"/>
  <c r="J68" i="1"/>
  <c r="I68" i="1"/>
  <c r="O59" i="1"/>
  <c r="L59" i="1"/>
  <c r="K59" i="1"/>
  <c r="J59" i="1"/>
  <c r="N58" i="1"/>
  <c r="M58" i="1"/>
  <c r="I59" i="1"/>
  <c r="O47" i="1"/>
  <c r="N47" i="1"/>
  <c r="M47" i="1"/>
  <c r="L47" i="1"/>
  <c r="K47" i="1"/>
  <c r="J47" i="1"/>
  <c r="I47" i="1"/>
  <c r="O35" i="1"/>
  <c r="N35" i="1"/>
  <c r="M35" i="1"/>
  <c r="L35" i="1"/>
  <c r="K35" i="1"/>
  <c r="J35" i="1"/>
  <c r="I35" i="1"/>
  <c r="O22" i="1"/>
  <c r="N22" i="1"/>
  <c r="M22" i="1"/>
  <c r="L22" i="1"/>
  <c r="K22" i="1"/>
  <c r="J22" i="1"/>
  <c r="I22" i="1"/>
  <c r="O17" i="1"/>
  <c r="N17" i="1"/>
  <c r="M17" i="1"/>
  <c r="L17" i="1"/>
  <c r="K17" i="1"/>
  <c r="J17" i="1"/>
  <c r="I17" i="1"/>
  <c r="I9" i="1"/>
  <c r="J9" i="1"/>
  <c r="K9" i="1"/>
  <c r="L9" i="1"/>
  <c r="M9" i="1"/>
  <c r="N9" i="1"/>
  <c r="O9" i="1"/>
  <c r="I13" i="1"/>
  <c r="J13" i="1"/>
  <c r="K13" i="1"/>
  <c r="L13" i="1"/>
  <c r="M13" i="1"/>
  <c r="N13" i="1"/>
  <c r="O13" i="1"/>
  <c r="I27" i="1"/>
  <c r="J27" i="1"/>
  <c r="K27" i="1"/>
  <c r="L27" i="1"/>
  <c r="M27" i="1"/>
  <c r="N27" i="1"/>
  <c r="O27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O79" i="1"/>
  <c r="O123" i="1" s="1"/>
  <c r="L79" i="1"/>
  <c r="L123" i="1" s="1"/>
  <c r="K79" i="1"/>
  <c r="K123" i="1" s="1"/>
  <c r="J79" i="1"/>
  <c r="J123" i="1" s="1"/>
  <c r="I79" i="1"/>
  <c r="I123" i="1" s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8" i="1" l="1"/>
  <c r="M68" i="1"/>
  <c r="N59" i="1"/>
  <c r="M59" i="1"/>
  <c r="M79" i="1"/>
  <c r="M123" i="1" s="1"/>
  <c r="N79" i="1"/>
  <c r="N123" i="1" s="1"/>
  <c r="R123" i="1" l="1"/>
  <c r="S123" i="1" s="1"/>
  <c r="M121" i="1"/>
  <c r="N121" i="1"/>
  <c r="N125" i="1" s="1"/>
  <c r="I121" i="1"/>
  <c r="I125" i="1" s="1"/>
  <c r="J121" i="1"/>
  <c r="J125" i="1" s="1"/>
  <c r="K121" i="1"/>
  <c r="K125" i="1" s="1"/>
  <c r="O121" i="1"/>
  <c r="O125" i="1" s="1"/>
  <c r="L121" i="1"/>
  <c r="L125" i="1" s="1"/>
  <c r="M125" i="1" l="1"/>
</calcChain>
</file>

<file path=xl/sharedStrings.xml><?xml version="1.0" encoding="utf-8"?>
<sst xmlns="http://schemas.openxmlformats.org/spreadsheetml/2006/main" count="641" uniqueCount="317">
  <si>
    <t>BONGKAR</t>
  </si>
  <si>
    <t>MUAT</t>
  </si>
  <si>
    <t>TEUS</t>
  </si>
  <si>
    <t>MV MATHU BHUM</t>
  </si>
  <si>
    <t>MYPKW</t>
  </si>
  <si>
    <t>01/04/2021 07:00</t>
  </si>
  <si>
    <t>03/04/2021 13:00</t>
  </si>
  <si>
    <t>18/04/2021 05:30</t>
  </si>
  <si>
    <t>19/04/2021 17:30</t>
  </si>
  <si>
    <t>04/05/2021 12:15</t>
  </si>
  <si>
    <t>05/05/2021 19:15</t>
  </si>
  <si>
    <t>THBKK</t>
  </si>
  <si>
    <t>24/05/2021 13:50</t>
  </si>
  <si>
    <t>25/05/2021 21:25</t>
  </si>
  <si>
    <t>11/06/2021 03:28</t>
  </si>
  <si>
    <t>12/06/2021 12:20</t>
  </si>
  <si>
    <t>MV. CAPE FERROL</t>
  </si>
  <si>
    <t>MYPKN</t>
  </si>
  <si>
    <t>23/06/2021 00:53</t>
  </si>
  <si>
    <t>24/06/2021 01:00</t>
  </si>
  <si>
    <t>30/06/2021 07:00</t>
  </si>
  <si>
    <t>01/07/2021 11:25</t>
  </si>
  <si>
    <t>MV. WARNOW MATE</t>
  </si>
  <si>
    <t>SGSIN</t>
  </si>
  <si>
    <t>01/07/2021 18:00</t>
  </si>
  <si>
    <t>03/07/2021 10:00</t>
  </si>
  <si>
    <t>17/07/2021 08:38</t>
  </si>
  <si>
    <t>18/07/2021 09:50</t>
  </si>
  <si>
    <t>05/08/2021 00:05</t>
  </si>
  <si>
    <t>06/08/2021 01:57</t>
  </si>
  <si>
    <t>CNC JUPITER</t>
  </si>
  <si>
    <t>MYPKG</t>
  </si>
  <si>
    <t>06/08/2021 14:00</t>
  </si>
  <si>
    <t>07/08/2021 18:00</t>
  </si>
  <si>
    <t>22/08/2021 04:00</t>
  </si>
  <si>
    <t>23/08/2021 15:09</t>
  </si>
  <si>
    <t>MSC KYMEA</t>
  </si>
  <si>
    <t>MYTPP</t>
  </si>
  <si>
    <t>01/09/2021 00:51</t>
  </si>
  <si>
    <t>02/09/2021 10:08</t>
  </si>
  <si>
    <t>10/09/2021 12:00</t>
  </si>
  <si>
    <t>12/09/2021 04:20</t>
  </si>
  <si>
    <t>18/09/2021 21:00</t>
  </si>
  <si>
    <t>20/09/2021 01:12</t>
  </si>
  <si>
    <t>MV. SC MEDFORD</t>
  </si>
  <si>
    <t>20/09/2021 23:59</t>
  </si>
  <si>
    <t>22/09/2021 05:07</t>
  </si>
  <si>
    <t>26/09/2021 14:12</t>
  </si>
  <si>
    <t>28/09/2021 03:46</t>
  </si>
  <si>
    <t>28/09/2021 21:00</t>
  </si>
  <si>
    <t>30/09/2021 07:40</t>
  </si>
  <si>
    <t>MSC CORINNA</t>
  </si>
  <si>
    <t>30/09/2021 09:45</t>
  </si>
  <si>
    <t>01/10/2021 22:40</t>
  </si>
  <si>
    <t>03/10/2021 21:30</t>
  </si>
  <si>
    <t>05/10/2021 12:20</t>
  </si>
  <si>
    <t>06/10/2021 05:35</t>
  </si>
  <si>
    <t>07/10/2021 12:40</t>
  </si>
  <si>
    <t>09/10/2021 02:25</t>
  </si>
  <si>
    <t>11/10/2021 03:18</t>
  </si>
  <si>
    <t>18/10/2021 11:20</t>
  </si>
  <si>
    <t>20/10/2021 00:30</t>
  </si>
  <si>
    <t>19/10/2021 05:40</t>
  </si>
  <si>
    <t>20/10/2021 23:00</t>
  </si>
  <si>
    <t>SINAR BINTAN</t>
  </si>
  <si>
    <t>20/10/2021 08:05</t>
  </si>
  <si>
    <t>21/10/2021 22:45</t>
  </si>
  <si>
    <t>21/10/2021 13:25</t>
  </si>
  <si>
    <t>23/10/2021 01:00</t>
  </si>
  <si>
    <t>25/10/2021 02:25</t>
  </si>
  <si>
    <t>27/10/2021 03:15</t>
  </si>
  <si>
    <t>26/10/2021 16:00</t>
  </si>
  <si>
    <t>27/10/2021 23:50</t>
  </si>
  <si>
    <t>31/10/2021 08:15</t>
  </si>
  <si>
    <t>01/11/2021 23:23</t>
  </si>
  <si>
    <t>WAKTU KEDATANGAN</t>
  </si>
  <si>
    <t>WAKTU KEBERANGKATAN</t>
  </si>
  <si>
    <t>NO</t>
  </si>
  <si>
    <t>VOYAGE IN/OUT</t>
  </si>
  <si>
    <t>276 W / 276 E</t>
  </si>
  <si>
    <t>277 W / 277 E</t>
  </si>
  <si>
    <t>278 W / 278 E</t>
  </si>
  <si>
    <t>279 W / 279 E</t>
  </si>
  <si>
    <t>280 W / 280 E</t>
  </si>
  <si>
    <t>W 011 / E 011</t>
  </si>
  <si>
    <t>281 W / 281 E</t>
  </si>
  <si>
    <t>0AXSIS / 0AXSIS</t>
  </si>
  <si>
    <t>282 W / 282 E</t>
  </si>
  <si>
    <t>283 W / 283 E</t>
  </si>
  <si>
    <t>0HJS8S / 0HJS8S</t>
  </si>
  <si>
    <t>284 W / 284 E</t>
  </si>
  <si>
    <t>HE134R / HE134R</t>
  </si>
  <si>
    <t>HE136R / HE136R</t>
  </si>
  <si>
    <t>HE137R / HE137R</t>
  </si>
  <si>
    <t>0SR54E / 0SR54E</t>
  </si>
  <si>
    <t>HE138R / HE138R</t>
  </si>
  <si>
    <t>286 W / 286 E</t>
  </si>
  <si>
    <t>HE139R / HE139R</t>
  </si>
  <si>
    <t>0SR5CE / 0SR5CE</t>
  </si>
  <si>
    <t>HE140R / HE140R</t>
  </si>
  <si>
    <t>HE141R / HE141R</t>
  </si>
  <si>
    <t>W 287 / 287 E</t>
  </si>
  <si>
    <t>731W / 731E</t>
  </si>
  <si>
    <t>0SR5KE / 0SR5KE</t>
  </si>
  <si>
    <t>HE142R / HE142R</t>
  </si>
  <si>
    <t>732W / 732E</t>
  </si>
  <si>
    <t>HE143R / HE143R</t>
  </si>
  <si>
    <t>Total April</t>
  </si>
  <si>
    <t>Total Keseluruhan</t>
  </si>
  <si>
    <t>NAMA KAPAL</t>
  </si>
  <si>
    <t>Total B/M</t>
  </si>
  <si>
    <t>Jumlah Pendapatan (Rp)</t>
  </si>
  <si>
    <t>Box</t>
  </si>
  <si>
    <t>Total Mei</t>
  </si>
  <si>
    <t>Total Juni</t>
  </si>
  <si>
    <t>Total Agustus</t>
  </si>
  <si>
    <t>Total Juli</t>
  </si>
  <si>
    <t>Total September</t>
  </si>
  <si>
    <t>Total Oktober</t>
  </si>
  <si>
    <t>Total November</t>
  </si>
  <si>
    <t>MARINE BIA</t>
  </si>
  <si>
    <t>MSC NILA</t>
  </si>
  <si>
    <t>888W / 888E</t>
  </si>
  <si>
    <t>HE144R / HE144R</t>
  </si>
  <si>
    <t>W 288 / 288 E</t>
  </si>
  <si>
    <t>0SR5SE / 0SR5SE</t>
  </si>
  <si>
    <t>HE145R / HE145R</t>
  </si>
  <si>
    <t>HE146R / HE146R</t>
  </si>
  <si>
    <t>289 W / 289 E</t>
  </si>
  <si>
    <t>0SR60E / 0SR60E</t>
  </si>
  <si>
    <t>HE147R / HE147R</t>
  </si>
  <si>
    <t>05/11/2021 03:33</t>
  </si>
  <si>
    <t>07/11/2021 11:08</t>
  </si>
  <si>
    <t>08/11/2021 18:00</t>
  </si>
  <si>
    <t>10/11/2021 06:20</t>
  </si>
  <si>
    <t>13/11/2021 14:35</t>
  </si>
  <si>
    <t>20/11/2021 22:00</t>
  </si>
  <si>
    <t>25/11/2021 23:15</t>
  </si>
  <si>
    <t>27/11/2021 08:36</t>
  </si>
  <si>
    <t>28/11/2021 22:00</t>
  </si>
  <si>
    <t>07/11/2021 01:57</t>
  </si>
  <si>
    <t>08/11/2021 15:35</t>
  </si>
  <si>
    <t>10/11/2021 04:00</t>
  </si>
  <si>
    <t>11/11/2021 18:25</t>
  </si>
  <si>
    <t>14/11/2021 22:30</t>
  </si>
  <si>
    <t>22/11/2021 01:45</t>
  </si>
  <si>
    <t>27/11/2021 09:30</t>
  </si>
  <si>
    <t>28/11/2021 19:20</t>
  </si>
  <si>
    <t>31/12/1900 23:00</t>
  </si>
  <si>
    <t>Y</t>
  </si>
  <si>
    <t>N</t>
  </si>
  <si>
    <t>Status Pembayaran</t>
  </si>
  <si>
    <t>ORIGIN PORT</t>
  </si>
  <si>
    <t>NEXT PORT</t>
  </si>
  <si>
    <t>Total Desember</t>
  </si>
  <si>
    <t>MV. ATLANTIC DAWN</t>
  </si>
  <si>
    <t>MSC TARA III</t>
  </si>
  <si>
    <t>HE148R</t>
  </si>
  <si>
    <t>HE149R</t>
  </si>
  <si>
    <t>0SR68E</t>
  </si>
  <si>
    <t>290 W</t>
  </si>
  <si>
    <t>AUGLT</t>
  </si>
  <si>
    <t>03/12/2021 15:00</t>
  </si>
  <si>
    <t>04/12/2021 09:19</t>
  </si>
  <si>
    <t>06/12/2021 08:00</t>
  </si>
  <si>
    <t>08/12/2021 02:55</t>
  </si>
  <si>
    <t>13/12/2021 21:15</t>
  </si>
  <si>
    <t>15/12/2021 11:30</t>
  </si>
  <si>
    <t>15/12/2021 13:39</t>
  </si>
  <si>
    <t>15/12/2021 14:00</t>
  </si>
  <si>
    <t>MSC TARA III</t>
  </si>
  <si>
    <t>HE150R</t>
  </si>
  <si>
    <t>HE151R</t>
  </si>
  <si>
    <t>0SR6GE / 0SR6GE</t>
  </si>
  <si>
    <t>HE152R / HE152R</t>
  </si>
  <si>
    <t>01/01/2022 23:45</t>
  </si>
  <si>
    <t>03/01/2022 01:15</t>
  </si>
  <si>
    <t>02/01/2022 22:20</t>
  </si>
  <si>
    <t>04/01/2022 08:40</t>
  </si>
  <si>
    <t>Total Januari</t>
  </si>
  <si>
    <t>Total 2021</t>
  </si>
  <si>
    <t>Total 2022</t>
  </si>
  <si>
    <t>HE201R / HE201R</t>
  </si>
  <si>
    <t>291 W / 291 E</t>
  </si>
  <si>
    <t>HE202R / HE202R</t>
  </si>
  <si>
    <t>0SR6OE / 0SR6OE</t>
  </si>
  <si>
    <t>HE203R / HE203R</t>
  </si>
  <si>
    <t>W 292 / 292 E</t>
  </si>
  <si>
    <t>HE204R / HE204R</t>
  </si>
  <si>
    <t>MYPEN</t>
  </si>
  <si>
    <t>08/01/2022 13:30</t>
  </si>
  <si>
    <t>13/01/2022 00:45</t>
  </si>
  <si>
    <t>15/01/2022 16:45</t>
  </si>
  <si>
    <t>20/01/2022 01:40</t>
  </si>
  <si>
    <t>22/01/2022 13:55</t>
  </si>
  <si>
    <t>27/01/2022 16:00</t>
  </si>
  <si>
    <t>29/01/2022 12:15</t>
  </si>
  <si>
    <t>09/01/2022 17:15</t>
  </si>
  <si>
    <t>14/01/2022 03:34</t>
  </si>
  <si>
    <t>16/01/2022 22:30</t>
  </si>
  <si>
    <t>21/01/2022 01:26</t>
  </si>
  <si>
    <t>23/01/2022 15:30</t>
  </si>
  <si>
    <t>28/01/2022 14:30</t>
  </si>
  <si>
    <t>30/01/2022 13:30</t>
  </si>
  <si>
    <t>Total Februari</t>
  </si>
  <si>
    <t>Total Maret</t>
  </si>
  <si>
    <t>MV. LANGEOOG</t>
  </si>
  <si>
    <t>0SR6WE / 0SR6WE</t>
  </si>
  <si>
    <t>HE205R / HE205R</t>
  </si>
  <si>
    <t>H001 / H001</t>
  </si>
  <si>
    <t>293 W / 293 E</t>
  </si>
  <si>
    <t>HE206R / HE206R</t>
  </si>
  <si>
    <t>0SR74E / 0SR74E</t>
  </si>
  <si>
    <t>HE207R / HE207R</t>
  </si>
  <si>
    <t>294 W / 294 E</t>
  </si>
  <si>
    <t>03/02/2022 16:05</t>
  </si>
  <si>
    <t>04/02/2022 18:04</t>
  </si>
  <si>
    <t>05/02/2022 15:40</t>
  </si>
  <si>
    <t>06/02/2022 20:20</t>
  </si>
  <si>
    <t>09/02/2022 20:05</t>
  </si>
  <si>
    <t>10/02/2022 17:22</t>
  </si>
  <si>
    <t>11/02/2022 17:20</t>
  </si>
  <si>
    <t>12/02/2022 20:24</t>
  </si>
  <si>
    <t>12/02/2022 22:57</t>
  </si>
  <si>
    <t>IDBLW</t>
  </si>
  <si>
    <t>13/02/2022 22:09</t>
  </si>
  <si>
    <t>18/02/2022 13:00</t>
  </si>
  <si>
    <t>19/02/2022 14:43</t>
  </si>
  <si>
    <t>19/02/2022 17:00</t>
  </si>
  <si>
    <t>20/02/2022 15:33</t>
  </si>
  <si>
    <t>27/02/2022 13:10</t>
  </si>
  <si>
    <t>28/02/2022 13:03</t>
  </si>
  <si>
    <t>HE208R / HE208R</t>
  </si>
  <si>
    <t>HE209R / HE209R</t>
  </si>
  <si>
    <t>0SR7CE / 0SR7CE</t>
  </si>
  <si>
    <t>28/02/2022 16:24</t>
  </si>
  <si>
    <t>05/03/2022 15:30</t>
  </si>
  <si>
    <t>08/03/2022 01:15</t>
  </si>
  <si>
    <t>01/03/2022 16:05</t>
  </si>
  <si>
    <t>06/03/2022 14:28</t>
  </si>
  <si>
    <t>09/03/2022 04:00</t>
  </si>
  <si>
    <t>APRIL 2021</t>
  </si>
  <si>
    <t>MEI 2021</t>
  </si>
  <si>
    <t>JUNI 2021</t>
  </si>
  <si>
    <t>JULI 2021</t>
  </si>
  <si>
    <t>AGUSTUS 2021</t>
  </si>
  <si>
    <t>SEPTEMBER 2021</t>
  </si>
  <si>
    <t>OKTOBER 2021</t>
  </si>
  <si>
    <t>NOVEMBER 2021</t>
  </si>
  <si>
    <t>DESEMBER 2021</t>
  </si>
  <si>
    <t>JANUARI 2022</t>
  </si>
  <si>
    <t>FEBRUARI 2022</t>
  </si>
  <si>
    <t>MARET 2022</t>
  </si>
  <si>
    <t>295 W / 295 E</t>
  </si>
  <si>
    <t>HE210R / HE210R</t>
  </si>
  <si>
    <t>HE211R / HE211R</t>
  </si>
  <si>
    <t>HE212R / HE212R</t>
  </si>
  <si>
    <t>16/03/2022 03:40</t>
  </si>
  <si>
    <t>17/03/2022 04:30</t>
  </si>
  <si>
    <t>24/03/2022 22:11</t>
  </si>
  <si>
    <t>30/03/2022 13:10</t>
  </si>
  <si>
    <t>17/03/2022 02:00</t>
  </si>
  <si>
    <t>18/03/2022 02:45</t>
  </si>
  <si>
    <t>25/03/2022 23:38</t>
  </si>
  <si>
    <t>31/03/2022 12:30</t>
  </si>
  <si>
    <t>APRIL 2022</t>
  </si>
  <si>
    <t>H002 / H002</t>
  </si>
  <si>
    <t>296 W / 296 E</t>
  </si>
  <si>
    <t>HE213R / HE213R</t>
  </si>
  <si>
    <t>0SR7OE / 0SR7OE</t>
  </si>
  <si>
    <t>HE214R / HE214R</t>
  </si>
  <si>
    <t>297 W / 297 E</t>
  </si>
  <si>
    <t>HE215R / HE215R</t>
  </si>
  <si>
    <t>31/03/2022 21:10</t>
  </si>
  <si>
    <t>31/03/2022 14:50</t>
  </si>
  <si>
    <t>05/04/2022 13:30</t>
  </si>
  <si>
    <t>09/04/2022 05:35</t>
  </si>
  <si>
    <t>10/04/2022 14:50</t>
  </si>
  <si>
    <t>15/04/2022 19:00</t>
  </si>
  <si>
    <t>16/04/2022 20:45</t>
  </si>
  <si>
    <t>01/04/2022 13:48</t>
  </si>
  <si>
    <t>01/04/2022 17:50</t>
  </si>
  <si>
    <t>06/04/2022 16:25</t>
  </si>
  <si>
    <t>10/04/2022 12:30</t>
  </si>
  <si>
    <t>11/04/2022 17:00</t>
  </si>
  <si>
    <t>16/04/2022 18:00</t>
  </si>
  <si>
    <t>18/04/2022 00:57</t>
  </si>
  <si>
    <t>MV. ASIATIC REUNION</t>
  </si>
  <si>
    <t>S006 / N006</t>
  </si>
  <si>
    <t>HE216R / HE216R</t>
  </si>
  <si>
    <t>0SR7WE / 0SR7WE</t>
  </si>
  <si>
    <t>HE217R / HE217R</t>
  </si>
  <si>
    <t>18/04/2022 03:40</t>
  </si>
  <si>
    <t>19/04/2022 00:30</t>
  </si>
  <si>
    <t>23/04/2022 01:35</t>
  </si>
  <si>
    <t>24/04/2022 07:00</t>
  </si>
  <si>
    <t>24/04/2022 17:00</t>
  </si>
  <si>
    <t>25/04/2022 20:06</t>
  </si>
  <si>
    <t>30/04/2022 01:00</t>
  </si>
  <si>
    <t>30/04/2022 23:30</t>
  </si>
  <si>
    <t>MEI 2022</t>
  </si>
  <si>
    <t>298 W / 298 E</t>
  </si>
  <si>
    <t>THLCH</t>
  </si>
  <si>
    <t>02/05/2022 13:30</t>
  </si>
  <si>
    <t>03/05/2022 15:00</t>
  </si>
  <si>
    <t>02/05/2022 15:25</t>
  </si>
  <si>
    <t>04/05/2022 11:55</t>
  </si>
  <si>
    <t>HE219R / HE219R</t>
  </si>
  <si>
    <t>MV PANJA BHUM</t>
  </si>
  <si>
    <t>HE220R / HE220R</t>
  </si>
  <si>
    <t>HE221R / HE221R</t>
  </si>
  <si>
    <t>23/05/2022 11:00</t>
  </si>
  <si>
    <t>27/05/2022 12:30</t>
  </si>
  <si>
    <t>29/05/2022 10:50</t>
  </si>
  <si>
    <t>24/05/2022 16:40</t>
  </si>
  <si>
    <t>28/05/2022 09:10</t>
  </si>
  <si>
    <t>30/05/2022 14:25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</si>
</sst>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15A6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ont="1" applyFill="1" applyBorder="1" applyAlignment="1">
      <alignment vertical="center"/>
    </xf>
    <xf numFmtId="0" fontId="0" fillId="33" borderId="0" xfId="0" applyFont="1" applyFill="1" applyBorder="1" applyAlignment="1">
      <alignment vertical="center" wrapText="1"/>
    </xf>
    <xf numFmtId="0" fontId="16" fillId="33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 wrapText="1"/>
    </xf>
    <xf numFmtId="164" fontId="16" fillId="34" borderId="0" xfId="1" applyFont="1" applyFill="1" applyBorder="1" applyAlignment="1">
      <alignment horizontal="center" vertical="center" wrapText="1"/>
    </xf>
    <xf numFmtId="0" fontId="0" fillId="33" borderId="0" xfId="0" applyFont="1" applyFill="1" applyBorder="1" applyAlignment="1">
      <alignment horizontal="center" vertical="center"/>
    </xf>
    <xf numFmtId="0" fontId="13" fillId="35" borderId="14" xfId="0" applyFont="1" applyFill="1" applyBorder="1" applyAlignment="1">
      <alignment horizontal="center" vertical="center" wrapText="1"/>
    </xf>
    <xf numFmtId="0" fontId="16" fillId="36" borderId="16" xfId="0" applyFont="1" applyFill="1" applyBorder="1" applyAlignment="1">
      <alignment horizontal="left" vertical="center"/>
    </xf>
    <xf numFmtId="0" fontId="13" fillId="36" borderId="16" xfId="0" applyFont="1" applyFill="1" applyBorder="1" applyAlignment="1">
      <alignment horizontal="center" vertical="center" wrapText="1"/>
    </xf>
    <xf numFmtId="0" fontId="0" fillId="33" borderId="17" xfId="0" applyFont="1" applyFill="1" applyBorder="1" applyAlignment="1">
      <alignment horizontal="left" vertical="center" wrapText="1"/>
    </xf>
    <xf numFmtId="0" fontId="0" fillId="33" borderId="17" xfId="0" applyFont="1" applyFill="1" applyBorder="1" applyAlignment="1">
      <alignment horizontal="center" vertical="center" wrapText="1"/>
    </xf>
    <xf numFmtId="164" fontId="0" fillId="33" borderId="17" xfId="1" applyFont="1" applyFill="1" applyBorder="1" applyAlignment="1">
      <alignment horizontal="center" vertical="center" wrapText="1"/>
    </xf>
    <xf numFmtId="0" fontId="0" fillId="33" borderId="18" xfId="0" applyFont="1" applyFill="1" applyBorder="1" applyAlignment="1">
      <alignment horizontal="left" vertical="center" wrapText="1"/>
    </xf>
    <xf numFmtId="0" fontId="0" fillId="33" borderId="18" xfId="0" applyFont="1" applyFill="1" applyBorder="1" applyAlignment="1">
      <alignment horizontal="center" vertical="center" wrapText="1"/>
    </xf>
    <xf numFmtId="164" fontId="0" fillId="33" borderId="18" xfId="1" applyFont="1" applyFill="1" applyBorder="1" applyAlignment="1">
      <alignment horizontal="center" vertical="center" wrapText="1"/>
    </xf>
    <xf numFmtId="0" fontId="0" fillId="33" borderId="17" xfId="0" applyFont="1" applyFill="1" applyBorder="1" applyAlignment="1">
      <alignment horizontal="center" vertical="center"/>
    </xf>
    <xf numFmtId="0" fontId="0" fillId="33" borderId="18" xfId="0" applyFont="1" applyFill="1" applyBorder="1" applyAlignment="1">
      <alignment horizontal="center" vertical="center"/>
    </xf>
    <xf numFmtId="0" fontId="0" fillId="33" borderId="17" xfId="0" applyFont="1" applyFill="1" applyBorder="1" applyAlignment="1">
      <alignment horizontal="left" vertical="center"/>
    </xf>
    <xf numFmtId="164" fontId="0" fillId="33" borderId="17" xfId="1" applyFont="1" applyFill="1" applyBorder="1" applyAlignment="1">
      <alignment horizontal="center" vertical="center"/>
    </xf>
    <xf numFmtId="0" fontId="0" fillId="33" borderId="18" xfId="0" applyFont="1" applyFill="1" applyBorder="1" applyAlignment="1">
      <alignment horizontal="left" vertical="center"/>
    </xf>
    <xf numFmtId="164" fontId="0" fillId="33" borderId="18" xfId="1" applyFont="1" applyFill="1" applyBorder="1" applyAlignment="1">
      <alignment horizontal="center" vertical="center"/>
    </xf>
    <xf numFmtId="164" fontId="0" fillId="33" borderId="0" xfId="0" applyNumberFormat="1" applyFont="1" applyFill="1" applyBorder="1" applyAlignment="1">
      <alignment vertical="center"/>
    </xf>
    <xf numFmtId="22" fontId="0" fillId="33" borderId="18" xfId="0" applyNumberFormat="1" applyFont="1" applyFill="1" applyBorder="1" applyAlignment="1">
      <alignment horizontal="center" vertical="center" wrapText="1"/>
    </xf>
    <xf numFmtId="22" fontId="0" fillId="33" borderId="18" xfId="0" applyNumberFormat="1" applyFont="1" applyFill="1" applyBorder="1" applyAlignment="1">
      <alignment horizontal="left" vertical="center" wrapText="1"/>
    </xf>
    <xf numFmtId="49" fontId="16" fillId="36" borderId="16" xfId="0" applyNumberFormat="1" applyFont="1" applyFill="1" applyBorder="1" applyAlignment="1">
      <alignment horizontal="left" vertical="center"/>
    </xf>
    <xf numFmtId="164" fontId="0" fillId="0" borderId="17" xfId="1" applyFont="1" applyFill="1" applyBorder="1" applyAlignment="1">
      <alignment horizontal="center" vertical="center" wrapText="1"/>
    </xf>
    <xf numFmtId="164" fontId="0" fillId="0" borderId="18" xfId="1" applyFont="1" applyFill="1" applyBorder="1" applyAlignment="1">
      <alignment horizontal="center" vertical="center" wrapText="1"/>
    </xf>
    <xf numFmtId="49" fontId="0" fillId="33" borderId="17" xfId="0" applyNumberFormat="1" applyFont="1" applyFill="1" applyBorder="1" applyAlignment="1">
      <alignment horizontal="center" vertical="center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3" xfId="0" applyFont="1" applyFill="1" applyBorder="1" applyAlignment="1">
      <alignment horizontal="center" vertical="center" wrapText="1"/>
    </xf>
    <xf numFmtId="0" fontId="16" fillId="34" borderId="0" xfId="0" applyFont="1" applyFill="1" applyBorder="1" applyAlignment="1">
      <alignment horizontal="center" vertical="center"/>
    </xf>
    <xf numFmtId="0" fontId="16" fillId="34" borderId="19" xfId="0" applyFont="1" applyFill="1" applyBorder="1" applyAlignment="1">
      <alignment horizontal="center" vertical="center"/>
    </xf>
    <xf numFmtId="0" fontId="13" fillId="35" borderId="11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 wrapText="1"/>
    </xf>
    <xf numFmtId="0" fontId="13" fillId="35" borderId="10" xfId="0" applyFont="1" applyFill="1" applyBorder="1" applyAlignment="1">
      <alignment horizontal="center" vertical="center" wrapText="1"/>
    </xf>
    <xf numFmtId="0" fontId="13" fillId="35" borderId="13" xfId="0" applyFont="1" applyFill="1" applyBorder="1" applyAlignment="1">
      <alignment horizontal="center" vertical="center" wrapText="1"/>
    </xf>
    <xf numFmtId="0" fontId="13" fillId="35" borderId="12" xfId="0" applyFont="1" applyFill="1" applyBorder="1" applyAlignment="1">
      <alignment horizontal="center" vertical="center" wrapText="1"/>
    </xf>
    <xf numFmtId="0" fontId="13" fillId="35" borderId="15" xfId="0" applyFont="1" applyFill="1" applyBorder="1" applyAlignment="1">
      <alignment horizontal="center" vertical="center" wrapText="1"/>
    </xf>
    <xf numFmtId="0" fontId="16" fillId="34" borderId="20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center" vertical="center"/>
    </xf>
    <xf numFmtId="0" fontId="0" fillId="37" borderId="18" xfId="0" applyFont="1" applyFill="1" applyBorder="1" applyAlignment="1">
      <alignment horizontal="left" vertical="center" wrapText="1"/>
    </xf>
    <xf numFmtId="22" fontId="0" fillId="37" borderId="18" xfId="0" applyNumberFormat="1" applyFont="1" applyFill="1" applyBorder="1" applyAlignment="1">
      <alignment horizontal="left" vertical="center"/>
    </xf>
    <xf numFmtId="22" fontId="0" fillId="37" borderId="18" xfId="0" applyNumberFormat="1" applyFont="1" applyFill="1" applyBorder="1" applyAlignment="1">
      <alignment horizontal="center" vertical="center"/>
    </xf>
    <xf numFmtId="164" fontId="0" fillId="37" borderId="18" xfId="1" applyFont="1" applyFill="1" applyBorder="1" applyAlignment="1">
      <alignment horizontal="center" vertical="center" wrapText="1"/>
    </xf>
    <xf numFmtId="0" fontId="0" fillId="37" borderId="18" xfId="0" applyFont="1" applyFill="1" applyBorder="1" applyAlignment="1">
      <alignment horizontal="center" vertical="center" wrapText="1"/>
    </xf>
    <xf numFmtId="0" fontId="0" fillId="37" borderId="0" xfId="0" applyFont="1" applyFill="1" applyBorder="1" applyAlignment="1">
      <alignment vertical="center"/>
    </xf>
    <xf numFmtId="22" fontId="0" fillId="37" borderId="18" xfId="0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" xfId="1" builtinId="6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S127"/>
  <sheetViews>
    <sheetView tabSelected="1" zoomScaleNormal="100" workbookViewId="0">
      <pane xSplit="8" ySplit="5" topLeftCell="I112" activePane="bottomRight" state="frozen"/>
      <selection pane="topRight" activeCell="H1" sqref="H1"/>
      <selection pane="bottomLeft" activeCell="A6" sqref="A6"/>
      <selection pane="bottomRight" activeCell="I117" sqref="I117:O117"/>
    </sheetView>
  </sheetViews>
  <sheetFormatPr defaultColWidth="9.1796875" defaultRowHeight="14.5" x14ac:dyDescent="0.35"/>
  <cols>
    <col min="1" max="2" width="6.1796875" style="1" customWidth="1"/>
    <col min="3" max="3" width="20.81640625" style="1" bestFit="1" customWidth="1"/>
    <col min="4" max="4" width="17.81640625" style="1" customWidth="1"/>
    <col min="5" max="5" width="7.81640625" style="6" bestFit="1" customWidth="1"/>
    <col min="6" max="6" width="16.26953125" style="1" customWidth="1"/>
    <col min="7" max="7" width="10.453125" style="6" customWidth="1"/>
    <col min="8" max="8" width="16.81640625" style="1" customWidth="1"/>
    <col min="9" max="13" width="7.453125" style="1" bestFit="1" customWidth="1"/>
    <col min="14" max="14" width="8.453125" style="1" bestFit="1" customWidth="1"/>
    <col min="15" max="15" width="15.81640625" style="1" bestFit="1" customWidth="1"/>
    <col min="16" max="16" width="12" style="1" bestFit="1" customWidth="1"/>
    <col min="17" max="16384" width="9.1796875" style="1"/>
  </cols>
  <sheetData>
    <row r="3" spans="1:16" x14ac:dyDescent="0.35">
      <c r="C3" s="2"/>
      <c r="P3" s="2"/>
    </row>
    <row r="4" spans="1:16" s="3" customFormat="1" ht="30" customHeight="1" x14ac:dyDescent="0.35">
      <c r="A4" s="35" t="s">
        <v>77</v>
      </c>
      <c r="B4" s="29"/>
      <c r="C4" s="33" t="s">
        <v>109</v>
      </c>
      <c r="D4" s="33" t="s">
        <v>78</v>
      </c>
      <c r="E4" s="33" t="s">
        <v>152</v>
      </c>
      <c r="F4" s="33" t="s">
        <v>75</v>
      </c>
      <c r="G4" s="33" t="s">
        <v>153</v>
      </c>
      <c r="H4" s="33" t="s">
        <v>76</v>
      </c>
      <c r="I4" s="33" t="s">
        <v>0</v>
      </c>
      <c r="J4" s="33"/>
      <c r="K4" s="33" t="s">
        <v>1</v>
      </c>
      <c r="L4" s="33"/>
      <c r="M4" s="33" t="s">
        <v>110</v>
      </c>
      <c r="N4" s="33"/>
      <c r="O4" s="37" t="s">
        <v>111</v>
      </c>
      <c r="P4" s="33" t="s">
        <v>151</v>
      </c>
    </row>
    <row r="5" spans="1:16" s="3" customFormat="1" x14ac:dyDescent="0.35">
      <c r="A5" s="36"/>
      <c r="B5" s="30"/>
      <c r="C5" s="34"/>
      <c r="D5" s="34"/>
      <c r="E5" s="34"/>
      <c r="F5" s="34"/>
      <c r="G5" s="34"/>
      <c r="H5" s="34"/>
      <c r="I5" s="7" t="s">
        <v>112</v>
      </c>
      <c r="J5" s="7" t="s">
        <v>2</v>
      </c>
      <c r="K5" s="7" t="s">
        <v>112</v>
      </c>
      <c r="L5" s="7" t="s">
        <v>2</v>
      </c>
      <c r="M5" s="7" t="s">
        <v>112</v>
      </c>
      <c r="N5" s="7" t="s">
        <v>2</v>
      </c>
      <c r="O5" s="38"/>
      <c r="P5" s="34"/>
    </row>
    <row r="6" spans="1:16" s="3" customFormat="1" hidden="1" x14ac:dyDescent="0.35">
      <c r="A6" s="25" t="s">
        <v>241</v>
      </c>
      <c r="B6" s="2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</row>
    <row r="7" spans="1:16" hidden="1" x14ac:dyDescent="0.35">
      <c r="A7" s="16">
        <v>1</v>
      </c>
      <c r="B7" s="16"/>
      <c r="C7" s="10" t="s">
        <v>3</v>
      </c>
      <c r="D7" s="11" t="s">
        <v>79</v>
      </c>
      <c r="E7" s="11" t="s">
        <v>4</v>
      </c>
      <c r="F7" s="10" t="s">
        <v>5</v>
      </c>
      <c r="G7" s="11" t="s">
        <v>4</v>
      </c>
      <c r="H7" s="11" t="s">
        <v>6</v>
      </c>
      <c r="I7" s="12">
        <v>504</v>
      </c>
      <c r="J7" s="12">
        <v>733</v>
      </c>
      <c r="K7" s="12">
        <v>534</v>
      </c>
      <c r="L7" s="12">
        <v>699</v>
      </c>
      <c r="M7" s="12">
        <v>1038</v>
      </c>
      <c r="N7" s="12">
        <v>1432</v>
      </c>
      <c r="O7" s="12">
        <v>1577157977</v>
      </c>
      <c r="P7" s="11" t="s">
        <v>149</v>
      </c>
    </row>
    <row r="8" spans="1:16" hidden="1" x14ac:dyDescent="0.35">
      <c r="A8" s="17">
        <v>2</v>
      </c>
      <c r="B8" s="17"/>
      <c r="C8" s="13" t="s">
        <v>3</v>
      </c>
      <c r="D8" s="14" t="s">
        <v>80</v>
      </c>
      <c r="E8" s="14" t="s">
        <v>4</v>
      </c>
      <c r="F8" s="13" t="s">
        <v>7</v>
      </c>
      <c r="G8" s="14" t="s">
        <v>4</v>
      </c>
      <c r="H8" s="14" t="s">
        <v>8</v>
      </c>
      <c r="I8" s="15">
        <v>594</v>
      </c>
      <c r="J8" s="15">
        <v>834</v>
      </c>
      <c r="K8" s="15">
        <v>545</v>
      </c>
      <c r="L8" s="15">
        <v>698</v>
      </c>
      <c r="M8" s="15">
        <v>1139</v>
      </c>
      <c r="N8" s="15">
        <v>1532</v>
      </c>
      <c r="O8" s="15">
        <v>1691953217</v>
      </c>
      <c r="P8" s="14" t="s">
        <v>149</v>
      </c>
    </row>
    <row r="9" spans="1:16" hidden="1" x14ac:dyDescent="0.35">
      <c r="A9" s="32" t="s">
        <v>107</v>
      </c>
      <c r="B9" s="32"/>
      <c r="C9" s="32"/>
      <c r="D9" s="32"/>
      <c r="E9" s="32"/>
      <c r="F9" s="32"/>
      <c r="G9" s="32"/>
      <c r="H9" s="32"/>
      <c r="I9" s="5">
        <f>SUM(I7:I8)</f>
        <v>1098</v>
      </c>
      <c r="J9" s="5">
        <f>SUM(J7:J8)</f>
        <v>1567</v>
      </c>
      <c r="K9" s="5">
        <f>SUM(K7:K8)</f>
        <v>1079</v>
      </c>
      <c r="L9" s="5">
        <f>SUM(L7:L8)</f>
        <v>1397</v>
      </c>
      <c r="M9" s="5">
        <f>SUM(M7:M8)</f>
        <v>2177</v>
      </c>
      <c r="N9" s="5">
        <f>SUM(N7:N8)</f>
        <v>2964</v>
      </c>
      <c r="O9" s="5">
        <f>SUM(O7:O8)</f>
        <v>3269111194</v>
      </c>
      <c r="P9" s="5"/>
    </row>
    <row r="10" spans="1:16" hidden="1" x14ac:dyDescent="0.35">
      <c r="A10" s="8" t="s">
        <v>242</v>
      </c>
      <c r="B10" s="8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16" hidden="1" x14ac:dyDescent="0.35">
      <c r="A11" s="16">
        <v>1</v>
      </c>
      <c r="B11" s="16"/>
      <c r="C11" s="10" t="s">
        <v>3</v>
      </c>
      <c r="D11" s="11" t="s">
        <v>81</v>
      </c>
      <c r="E11" s="11" t="s">
        <v>4</v>
      </c>
      <c r="F11" s="10" t="s">
        <v>9</v>
      </c>
      <c r="G11" s="11" t="s">
        <v>4</v>
      </c>
      <c r="H11" s="11" t="s">
        <v>10</v>
      </c>
      <c r="I11" s="12">
        <v>522</v>
      </c>
      <c r="J11" s="12">
        <v>760</v>
      </c>
      <c r="K11" s="12">
        <v>546</v>
      </c>
      <c r="L11" s="12">
        <v>687</v>
      </c>
      <c r="M11" s="12">
        <v>1068</v>
      </c>
      <c r="N11" s="12">
        <v>1447</v>
      </c>
      <c r="O11" s="12">
        <v>1546194674</v>
      </c>
      <c r="P11" s="11" t="s">
        <v>149</v>
      </c>
    </row>
    <row r="12" spans="1:16" hidden="1" x14ac:dyDescent="0.35">
      <c r="A12" s="17">
        <v>2</v>
      </c>
      <c r="B12" s="17"/>
      <c r="C12" s="13" t="s">
        <v>3</v>
      </c>
      <c r="D12" s="14" t="s">
        <v>82</v>
      </c>
      <c r="E12" s="14" t="s">
        <v>11</v>
      </c>
      <c r="F12" s="13" t="s">
        <v>12</v>
      </c>
      <c r="G12" s="14" t="s">
        <v>4</v>
      </c>
      <c r="H12" s="14" t="s">
        <v>13</v>
      </c>
      <c r="I12" s="15">
        <v>567</v>
      </c>
      <c r="J12" s="15">
        <v>642</v>
      </c>
      <c r="K12" s="15">
        <v>533</v>
      </c>
      <c r="L12" s="15">
        <v>670</v>
      </c>
      <c r="M12" s="15">
        <v>1100</v>
      </c>
      <c r="N12" s="15">
        <v>1312</v>
      </c>
      <c r="O12" s="15">
        <v>1441038298</v>
      </c>
      <c r="P12" s="14" t="s">
        <v>149</v>
      </c>
    </row>
    <row r="13" spans="1:16" hidden="1" x14ac:dyDescent="0.35">
      <c r="A13" s="32" t="s">
        <v>113</v>
      </c>
      <c r="B13" s="32"/>
      <c r="C13" s="32"/>
      <c r="D13" s="32"/>
      <c r="E13" s="32"/>
      <c r="F13" s="32"/>
      <c r="G13" s="32"/>
      <c r="H13" s="32"/>
      <c r="I13" s="5">
        <f>SUM(I11:I12)</f>
        <v>1089</v>
      </c>
      <c r="J13" s="5">
        <f>SUM(J11:J12)</f>
        <v>1402</v>
      </c>
      <c r="K13" s="5">
        <f>SUM(K11:K12)</f>
        <v>1079</v>
      </c>
      <c r="L13" s="5">
        <f>SUM(L11:L12)</f>
        <v>1357</v>
      </c>
      <c r="M13" s="5">
        <f>SUM(M11:M12)</f>
        <v>2168</v>
      </c>
      <c r="N13" s="5">
        <f>SUM(N11:N12)</f>
        <v>2759</v>
      </c>
      <c r="O13" s="5">
        <f>SUM(O11:O12)</f>
        <v>2987232972</v>
      </c>
      <c r="P13" s="5"/>
    </row>
    <row r="14" spans="1:16" hidden="1" x14ac:dyDescent="0.35">
      <c r="A14" s="8" t="s">
        <v>243</v>
      </c>
      <c r="B14" s="8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</row>
    <row r="15" spans="1:16" hidden="1" x14ac:dyDescent="0.35">
      <c r="A15" s="16">
        <v>1</v>
      </c>
      <c r="B15" s="16"/>
      <c r="C15" s="10" t="s">
        <v>3</v>
      </c>
      <c r="D15" s="11" t="s">
        <v>83</v>
      </c>
      <c r="E15" s="11" t="s">
        <v>11</v>
      </c>
      <c r="F15" s="10" t="s">
        <v>14</v>
      </c>
      <c r="G15" s="11" t="s">
        <v>4</v>
      </c>
      <c r="H15" s="11" t="s">
        <v>15</v>
      </c>
      <c r="I15" s="12">
        <v>583</v>
      </c>
      <c r="J15" s="12">
        <v>787</v>
      </c>
      <c r="K15" s="12">
        <v>558</v>
      </c>
      <c r="L15" s="12">
        <v>720</v>
      </c>
      <c r="M15" s="12">
        <v>1141</v>
      </c>
      <c r="N15" s="12">
        <v>1507</v>
      </c>
      <c r="O15" s="12">
        <v>1579277180</v>
      </c>
      <c r="P15" s="11" t="s">
        <v>149</v>
      </c>
    </row>
    <row r="16" spans="1:16" hidden="1" x14ac:dyDescent="0.35">
      <c r="A16" s="17">
        <v>2</v>
      </c>
      <c r="B16" s="17"/>
      <c r="C16" s="13" t="s">
        <v>16</v>
      </c>
      <c r="D16" s="14" t="s">
        <v>84</v>
      </c>
      <c r="E16" s="14" t="s">
        <v>17</v>
      </c>
      <c r="F16" s="13" t="s">
        <v>18</v>
      </c>
      <c r="G16" s="14" t="s">
        <v>17</v>
      </c>
      <c r="H16" s="14" t="s">
        <v>19</v>
      </c>
      <c r="I16" s="15">
        <v>412</v>
      </c>
      <c r="J16" s="15">
        <v>443</v>
      </c>
      <c r="K16" s="15">
        <v>471</v>
      </c>
      <c r="L16" s="15">
        <v>591</v>
      </c>
      <c r="M16" s="15">
        <v>883</v>
      </c>
      <c r="N16" s="15">
        <v>1034</v>
      </c>
      <c r="O16" s="15">
        <v>1194257482</v>
      </c>
      <c r="P16" s="14" t="s">
        <v>149</v>
      </c>
    </row>
    <row r="17" spans="1:16" hidden="1" x14ac:dyDescent="0.35">
      <c r="A17" s="32" t="s">
        <v>114</v>
      </c>
      <c r="B17" s="32"/>
      <c r="C17" s="32"/>
      <c r="D17" s="32"/>
      <c r="E17" s="32"/>
      <c r="F17" s="32"/>
      <c r="G17" s="32"/>
      <c r="H17" s="32"/>
      <c r="I17" s="5">
        <f>SUM(I15:I16)</f>
        <v>995</v>
      </c>
      <c r="J17" s="5">
        <f>SUM(J15:J16)</f>
        <v>1230</v>
      </c>
      <c r="K17" s="5">
        <f>SUM(K15:K16)</f>
        <v>1029</v>
      </c>
      <c r="L17" s="5">
        <f>SUM(L15:L16)</f>
        <v>1311</v>
      </c>
      <c r="M17" s="5">
        <f>SUM(M15:M16)</f>
        <v>2024</v>
      </c>
      <c r="N17" s="5">
        <f>SUM(N15:N16)</f>
        <v>2541</v>
      </c>
      <c r="O17" s="5">
        <f>SUM(O15:O16)</f>
        <v>2773534662</v>
      </c>
      <c r="P17" s="5"/>
    </row>
    <row r="18" spans="1:16" hidden="1" x14ac:dyDescent="0.35">
      <c r="A18" s="8" t="s">
        <v>244</v>
      </c>
      <c r="B18" s="8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</row>
    <row r="19" spans="1:16" hidden="1" x14ac:dyDescent="0.35">
      <c r="A19" s="17">
        <v>1</v>
      </c>
      <c r="B19" s="17"/>
      <c r="C19" s="13" t="s">
        <v>3</v>
      </c>
      <c r="D19" s="14" t="s">
        <v>85</v>
      </c>
      <c r="E19" s="14" t="s">
        <v>11</v>
      </c>
      <c r="F19" s="13" t="s">
        <v>20</v>
      </c>
      <c r="G19" s="14" t="s">
        <v>4</v>
      </c>
      <c r="H19" s="14" t="s">
        <v>21</v>
      </c>
      <c r="I19" s="15">
        <v>532</v>
      </c>
      <c r="J19" s="15">
        <v>816</v>
      </c>
      <c r="K19" s="15">
        <v>511</v>
      </c>
      <c r="L19" s="15">
        <v>704</v>
      </c>
      <c r="M19" s="15">
        <v>1043</v>
      </c>
      <c r="N19" s="15">
        <v>1520</v>
      </c>
      <c r="O19" s="15">
        <v>1592789430</v>
      </c>
      <c r="P19" s="14" t="s">
        <v>149</v>
      </c>
    </row>
    <row r="20" spans="1:16" hidden="1" x14ac:dyDescent="0.35">
      <c r="A20" s="16">
        <v>2</v>
      </c>
      <c r="B20" s="16"/>
      <c r="C20" s="10" t="s">
        <v>22</v>
      </c>
      <c r="D20" s="11" t="s">
        <v>86</v>
      </c>
      <c r="E20" s="11" t="s">
        <v>23</v>
      </c>
      <c r="F20" s="10" t="s">
        <v>24</v>
      </c>
      <c r="G20" s="11" t="s">
        <v>23</v>
      </c>
      <c r="H20" s="11" t="s">
        <v>25</v>
      </c>
      <c r="I20" s="12">
        <v>460</v>
      </c>
      <c r="J20" s="12">
        <v>863</v>
      </c>
      <c r="K20" s="12">
        <v>897</v>
      </c>
      <c r="L20" s="12">
        <v>1302</v>
      </c>
      <c r="M20" s="12">
        <v>1357</v>
      </c>
      <c r="N20" s="12">
        <v>2165</v>
      </c>
      <c r="O20" s="12">
        <v>2012704864</v>
      </c>
      <c r="P20" s="11" t="s">
        <v>149</v>
      </c>
    </row>
    <row r="21" spans="1:16" hidden="1" x14ac:dyDescent="0.35">
      <c r="A21" s="17">
        <v>3</v>
      </c>
      <c r="B21" s="17"/>
      <c r="C21" s="13" t="s">
        <v>3</v>
      </c>
      <c r="D21" s="14" t="s">
        <v>87</v>
      </c>
      <c r="E21" s="14" t="s">
        <v>4</v>
      </c>
      <c r="F21" s="13" t="s">
        <v>26</v>
      </c>
      <c r="G21" s="14" t="s">
        <v>4</v>
      </c>
      <c r="H21" s="14" t="s">
        <v>27</v>
      </c>
      <c r="I21" s="15">
        <v>418</v>
      </c>
      <c r="J21" s="15">
        <v>527</v>
      </c>
      <c r="K21" s="15">
        <v>543</v>
      </c>
      <c r="L21" s="15">
        <v>683</v>
      </c>
      <c r="M21" s="15">
        <v>961</v>
      </c>
      <c r="N21" s="15">
        <v>1210</v>
      </c>
      <c r="O21" s="15">
        <v>1353890180</v>
      </c>
      <c r="P21" s="14" t="s">
        <v>149</v>
      </c>
    </row>
    <row r="22" spans="1:16" hidden="1" x14ac:dyDescent="0.35">
      <c r="A22" s="32" t="s">
        <v>116</v>
      </c>
      <c r="B22" s="32"/>
      <c r="C22" s="32"/>
      <c r="D22" s="32"/>
      <c r="E22" s="32"/>
      <c r="F22" s="32"/>
      <c r="G22" s="32"/>
      <c r="H22" s="32"/>
      <c r="I22" s="5">
        <f>SUM(I19:I21)</f>
        <v>1410</v>
      </c>
      <c r="J22" s="5">
        <f>SUM(J19:J21)</f>
        <v>2206</v>
      </c>
      <c r="K22" s="5">
        <f>SUM(K19:K21)</f>
        <v>1951</v>
      </c>
      <c r="L22" s="5">
        <f>SUM(L19:L21)</f>
        <v>2689</v>
      </c>
      <c r="M22" s="5">
        <f>SUM(M19:M21)</f>
        <v>3361</v>
      </c>
      <c r="N22" s="5">
        <f>SUM(N19:N21)</f>
        <v>4895</v>
      </c>
      <c r="O22" s="5">
        <f>SUM(O19:O21)</f>
        <v>4959384474</v>
      </c>
      <c r="P22" s="5"/>
    </row>
    <row r="23" spans="1:16" hidden="1" x14ac:dyDescent="0.35">
      <c r="A23" s="8" t="s">
        <v>245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 hidden="1" x14ac:dyDescent="0.35">
      <c r="A24" s="16">
        <v>1</v>
      </c>
      <c r="B24" s="16"/>
      <c r="C24" s="10" t="s">
        <v>3</v>
      </c>
      <c r="D24" s="11" t="s">
        <v>88</v>
      </c>
      <c r="E24" s="11" t="s">
        <v>11</v>
      </c>
      <c r="F24" s="10" t="s">
        <v>28</v>
      </c>
      <c r="G24" s="11" t="s">
        <v>4</v>
      </c>
      <c r="H24" s="11" t="s">
        <v>29</v>
      </c>
      <c r="I24" s="12">
        <v>495</v>
      </c>
      <c r="J24" s="12">
        <v>678</v>
      </c>
      <c r="K24" s="12">
        <v>550</v>
      </c>
      <c r="L24" s="12">
        <v>707</v>
      </c>
      <c r="M24" s="12">
        <v>1045</v>
      </c>
      <c r="N24" s="12">
        <v>1385</v>
      </c>
      <c r="O24" s="12">
        <v>1455885385</v>
      </c>
      <c r="P24" s="11" t="s">
        <v>149</v>
      </c>
    </row>
    <row r="25" spans="1:16" hidden="1" x14ac:dyDescent="0.35">
      <c r="A25" s="17">
        <v>2</v>
      </c>
      <c r="B25" s="17"/>
      <c r="C25" s="13" t="s">
        <v>30</v>
      </c>
      <c r="D25" s="14" t="s">
        <v>89</v>
      </c>
      <c r="E25" s="14" t="s">
        <v>31</v>
      </c>
      <c r="F25" s="13" t="s">
        <v>32</v>
      </c>
      <c r="G25" s="14" t="s">
        <v>31</v>
      </c>
      <c r="H25" s="14" t="s">
        <v>33</v>
      </c>
      <c r="I25" s="15">
        <v>474</v>
      </c>
      <c r="J25" s="15">
        <v>651</v>
      </c>
      <c r="K25" s="15">
        <v>720</v>
      </c>
      <c r="L25" s="15">
        <v>1342</v>
      </c>
      <c r="M25" s="15">
        <v>1194</v>
      </c>
      <c r="N25" s="15">
        <v>1993</v>
      </c>
      <c r="O25" s="15">
        <v>1657384067</v>
      </c>
      <c r="P25" s="14" t="s">
        <v>149</v>
      </c>
    </row>
    <row r="26" spans="1:16" hidden="1" x14ac:dyDescent="0.35">
      <c r="A26" s="17">
        <v>3</v>
      </c>
      <c r="B26" s="17"/>
      <c r="C26" s="13" t="s">
        <v>3</v>
      </c>
      <c r="D26" s="14" t="s">
        <v>90</v>
      </c>
      <c r="E26" s="14" t="s">
        <v>11</v>
      </c>
      <c r="F26" s="13" t="s">
        <v>34</v>
      </c>
      <c r="G26" s="14" t="s">
        <v>4</v>
      </c>
      <c r="H26" s="14" t="s">
        <v>35</v>
      </c>
      <c r="I26" s="15">
        <v>575</v>
      </c>
      <c r="J26" s="15">
        <v>724</v>
      </c>
      <c r="K26" s="15">
        <v>524</v>
      </c>
      <c r="L26" s="15">
        <v>705</v>
      </c>
      <c r="M26" s="15">
        <v>1099</v>
      </c>
      <c r="N26" s="15">
        <v>1429</v>
      </c>
      <c r="O26" s="15">
        <v>1562230251</v>
      </c>
      <c r="P26" s="14" t="s">
        <v>149</v>
      </c>
    </row>
    <row r="27" spans="1:16" hidden="1" x14ac:dyDescent="0.35">
      <c r="A27" s="32" t="s">
        <v>115</v>
      </c>
      <c r="B27" s="32"/>
      <c r="C27" s="32"/>
      <c r="D27" s="32"/>
      <c r="E27" s="32"/>
      <c r="F27" s="32"/>
      <c r="G27" s="32"/>
      <c r="H27" s="32"/>
      <c r="I27" s="5">
        <f>SUM(I24:I26)</f>
        <v>1544</v>
      </c>
      <c r="J27" s="5">
        <f>SUM(J24:J26)</f>
        <v>2053</v>
      </c>
      <c r="K27" s="5">
        <f>SUM(K24:K26)</f>
        <v>1794</v>
      </c>
      <c r="L27" s="5">
        <f>SUM(L24:L26)</f>
        <v>2754</v>
      </c>
      <c r="M27" s="5">
        <f>SUM(M24:M26)</f>
        <v>3338</v>
      </c>
      <c r="N27" s="5">
        <f>SUM(N24:N26)</f>
        <v>4807</v>
      </c>
      <c r="O27" s="5">
        <f>SUM(O24:O26)</f>
        <v>4675499703</v>
      </c>
      <c r="P27" s="5"/>
    </row>
    <row r="28" spans="1:16" hidden="1" x14ac:dyDescent="0.35">
      <c r="A28" s="25" t="s">
        <v>246</v>
      </c>
      <c r="B28" s="25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</row>
    <row r="29" spans="1:16" hidden="1" x14ac:dyDescent="0.35">
      <c r="A29" s="16">
        <v>1</v>
      </c>
      <c r="B29" s="16"/>
      <c r="C29" s="10" t="s">
        <v>36</v>
      </c>
      <c r="D29" s="11" t="s">
        <v>91</v>
      </c>
      <c r="E29" s="11" t="s">
        <v>37</v>
      </c>
      <c r="F29" s="10" t="s">
        <v>38</v>
      </c>
      <c r="G29" s="11" t="s">
        <v>37</v>
      </c>
      <c r="H29" s="11" t="s">
        <v>39</v>
      </c>
      <c r="I29" s="12">
        <v>566</v>
      </c>
      <c r="J29" s="12">
        <v>684</v>
      </c>
      <c r="K29" s="12">
        <v>572</v>
      </c>
      <c r="L29" s="12">
        <v>650</v>
      </c>
      <c r="M29" s="12">
        <v>1138</v>
      </c>
      <c r="N29" s="12">
        <v>1334</v>
      </c>
      <c r="O29" s="12">
        <v>1369717488</v>
      </c>
      <c r="P29" s="11" t="s">
        <v>149</v>
      </c>
    </row>
    <row r="30" spans="1:16" hidden="1" x14ac:dyDescent="0.35">
      <c r="A30" s="17">
        <v>2</v>
      </c>
      <c r="B30" s="17"/>
      <c r="C30" s="13" t="s">
        <v>36</v>
      </c>
      <c r="D30" s="14" t="s">
        <v>92</v>
      </c>
      <c r="E30" s="14" t="s">
        <v>23</v>
      </c>
      <c r="F30" s="13" t="s">
        <v>40</v>
      </c>
      <c r="G30" s="14" t="s">
        <v>23</v>
      </c>
      <c r="H30" s="14" t="s">
        <v>41</v>
      </c>
      <c r="I30" s="15">
        <v>933</v>
      </c>
      <c r="J30" s="15">
        <v>1152</v>
      </c>
      <c r="K30" s="15">
        <v>648</v>
      </c>
      <c r="L30" s="15">
        <v>748</v>
      </c>
      <c r="M30" s="15">
        <v>1581</v>
      </c>
      <c r="N30" s="15">
        <v>1900</v>
      </c>
      <c r="O30" s="15">
        <v>1874481737</v>
      </c>
      <c r="P30" s="14" t="s">
        <v>149</v>
      </c>
    </row>
    <row r="31" spans="1:16" hidden="1" x14ac:dyDescent="0.35">
      <c r="A31" s="17">
        <v>3</v>
      </c>
      <c r="B31" s="17"/>
      <c r="C31" s="13" t="s">
        <v>36</v>
      </c>
      <c r="D31" s="14" t="s">
        <v>93</v>
      </c>
      <c r="E31" s="14" t="s">
        <v>23</v>
      </c>
      <c r="F31" s="13" t="s">
        <v>42</v>
      </c>
      <c r="G31" s="14" t="s">
        <v>23</v>
      </c>
      <c r="H31" s="14" t="s">
        <v>43</v>
      </c>
      <c r="I31" s="15">
        <v>43</v>
      </c>
      <c r="J31" s="15">
        <v>52</v>
      </c>
      <c r="K31" s="15">
        <v>693</v>
      </c>
      <c r="L31" s="15">
        <v>837</v>
      </c>
      <c r="M31" s="15">
        <v>736</v>
      </c>
      <c r="N31" s="15">
        <v>889</v>
      </c>
      <c r="O31" s="15">
        <v>991586004</v>
      </c>
      <c r="P31" s="14" t="s">
        <v>149</v>
      </c>
    </row>
    <row r="32" spans="1:16" hidden="1" x14ac:dyDescent="0.35">
      <c r="A32" s="17">
        <v>4</v>
      </c>
      <c r="B32" s="17"/>
      <c r="C32" s="13" t="s">
        <v>44</v>
      </c>
      <c r="D32" s="14" t="s">
        <v>94</v>
      </c>
      <c r="E32" s="14" t="s">
        <v>11</v>
      </c>
      <c r="F32" s="13" t="s">
        <v>45</v>
      </c>
      <c r="G32" s="14" t="s">
        <v>23</v>
      </c>
      <c r="H32" s="14" t="s">
        <v>46</v>
      </c>
      <c r="I32" s="15">
        <v>585</v>
      </c>
      <c r="J32" s="15">
        <v>790</v>
      </c>
      <c r="K32" s="15">
        <v>589</v>
      </c>
      <c r="L32" s="15">
        <v>776</v>
      </c>
      <c r="M32" s="15">
        <v>1174</v>
      </c>
      <c r="N32" s="15">
        <v>1566</v>
      </c>
      <c r="O32" s="15">
        <v>1613679599</v>
      </c>
      <c r="P32" s="14" t="s">
        <v>149</v>
      </c>
    </row>
    <row r="33" spans="1:16" hidden="1" x14ac:dyDescent="0.35">
      <c r="A33" s="17">
        <v>5</v>
      </c>
      <c r="B33" s="17"/>
      <c r="C33" s="13" t="s">
        <v>36</v>
      </c>
      <c r="D33" s="14" t="s">
        <v>95</v>
      </c>
      <c r="E33" s="14" t="s">
        <v>37</v>
      </c>
      <c r="F33" s="13" t="s">
        <v>47</v>
      </c>
      <c r="G33" s="14" t="s">
        <v>37</v>
      </c>
      <c r="H33" s="14" t="s">
        <v>48</v>
      </c>
      <c r="I33" s="15">
        <v>446</v>
      </c>
      <c r="J33" s="15">
        <v>572</v>
      </c>
      <c r="K33" s="15">
        <v>634</v>
      </c>
      <c r="L33" s="15">
        <v>731</v>
      </c>
      <c r="M33" s="15">
        <v>1080</v>
      </c>
      <c r="N33" s="15">
        <v>1303</v>
      </c>
      <c r="O33" s="15">
        <v>1367933168</v>
      </c>
      <c r="P33" s="14" t="s">
        <v>149</v>
      </c>
    </row>
    <row r="34" spans="1:16" hidden="1" x14ac:dyDescent="0.35">
      <c r="A34" s="17">
        <v>6</v>
      </c>
      <c r="B34" s="17"/>
      <c r="C34" s="13" t="s">
        <v>3</v>
      </c>
      <c r="D34" s="14" t="s">
        <v>96</v>
      </c>
      <c r="E34" s="14" t="s">
        <v>11</v>
      </c>
      <c r="F34" s="13" t="s">
        <v>49</v>
      </c>
      <c r="G34" s="14" t="s">
        <v>4</v>
      </c>
      <c r="H34" s="14" t="s">
        <v>50</v>
      </c>
      <c r="I34" s="15">
        <v>534</v>
      </c>
      <c r="J34" s="15">
        <v>677</v>
      </c>
      <c r="K34" s="15">
        <v>560</v>
      </c>
      <c r="L34" s="15">
        <v>728</v>
      </c>
      <c r="M34" s="15">
        <v>1094</v>
      </c>
      <c r="N34" s="15">
        <v>1405</v>
      </c>
      <c r="O34" s="15">
        <v>1496931299</v>
      </c>
      <c r="P34" s="14" t="s">
        <v>149</v>
      </c>
    </row>
    <row r="35" spans="1:16" hidden="1" x14ac:dyDescent="0.35">
      <c r="A35" s="32" t="s">
        <v>117</v>
      </c>
      <c r="B35" s="32"/>
      <c r="C35" s="32"/>
      <c r="D35" s="32"/>
      <c r="E35" s="32"/>
      <c r="F35" s="32"/>
      <c r="G35" s="32"/>
      <c r="H35" s="32"/>
      <c r="I35" s="5">
        <f>SUM(I29:I34)</f>
        <v>3107</v>
      </c>
      <c r="J35" s="5">
        <f>SUM(J29:J34)</f>
        <v>3927</v>
      </c>
      <c r="K35" s="5">
        <f>SUM(K29:K34)</f>
        <v>3696</v>
      </c>
      <c r="L35" s="5">
        <f>SUM(L29:L34)</f>
        <v>4470</v>
      </c>
      <c r="M35" s="5">
        <f>SUM(M29:M34)</f>
        <v>6803</v>
      </c>
      <c r="N35" s="5">
        <f>SUM(N29:N34)</f>
        <v>8397</v>
      </c>
      <c r="O35" s="5">
        <f>SUM(O29:O34)</f>
        <v>8714329295</v>
      </c>
      <c r="P35" s="5"/>
    </row>
    <row r="36" spans="1:16" hidden="1" x14ac:dyDescent="0.35">
      <c r="A36" s="8" t="s">
        <v>247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</row>
    <row r="37" spans="1:16" hidden="1" x14ac:dyDescent="0.35">
      <c r="A37" s="17">
        <v>1</v>
      </c>
      <c r="B37" s="17"/>
      <c r="C37" s="13" t="s">
        <v>51</v>
      </c>
      <c r="D37" s="14" t="s">
        <v>95</v>
      </c>
      <c r="E37" s="14" t="s">
        <v>31</v>
      </c>
      <c r="F37" s="13" t="s">
        <v>52</v>
      </c>
      <c r="G37" s="14" t="s">
        <v>23</v>
      </c>
      <c r="H37" s="14" t="s">
        <v>53</v>
      </c>
      <c r="I37" s="15">
        <v>458</v>
      </c>
      <c r="J37" s="15">
        <v>566</v>
      </c>
      <c r="K37" s="15">
        <v>692</v>
      </c>
      <c r="L37" s="15">
        <v>736</v>
      </c>
      <c r="M37" s="15">
        <v>1150</v>
      </c>
      <c r="N37" s="15">
        <v>1302</v>
      </c>
      <c r="O37" s="15">
        <v>1356355967</v>
      </c>
      <c r="P37" s="14" t="s">
        <v>149</v>
      </c>
    </row>
    <row r="38" spans="1:16" hidden="1" x14ac:dyDescent="0.35">
      <c r="A38" s="16">
        <v>2</v>
      </c>
      <c r="B38" s="16"/>
      <c r="C38" s="10" t="s">
        <v>36</v>
      </c>
      <c r="D38" s="11" t="s">
        <v>97</v>
      </c>
      <c r="E38" s="11" t="s">
        <v>23</v>
      </c>
      <c r="F38" s="10" t="s">
        <v>54</v>
      </c>
      <c r="G38" s="11" t="s">
        <v>37</v>
      </c>
      <c r="H38" s="11" t="s">
        <v>55</v>
      </c>
      <c r="I38" s="12">
        <v>971</v>
      </c>
      <c r="J38" s="12">
        <v>1075</v>
      </c>
      <c r="K38" s="12">
        <v>628</v>
      </c>
      <c r="L38" s="12">
        <v>750</v>
      </c>
      <c r="M38" s="12">
        <v>1599</v>
      </c>
      <c r="N38" s="12">
        <v>1825</v>
      </c>
      <c r="O38" s="12">
        <v>1881637564</v>
      </c>
      <c r="P38" s="11" t="s">
        <v>149</v>
      </c>
    </row>
    <row r="39" spans="1:16" hidden="1" x14ac:dyDescent="0.35">
      <c r="A39" s="17">
        <v>3</v>
      </c>
      <c r="B39" s="17"/>
      <c r="C39" s="13" t="s">
        <v>44</v>
      </c>
      <c r="D39" s="14" t="s">
        <v>98</v>
      </c>
      <c r="E39" s="14" t="s">
        <v>11</v>
      </c>
      <c r="F39" s="13" t="s">
        <v>56</v>
      </c>
      <c r="G39" s="14" t="s">
        <v>23</v>
      </c>
      <c r="H39" s="14" t="s">
        <v>57</v>
      </c>
      <c r="I39" s="15">
        <v>571</v>
      </c>
      <c r="J39" s="15">
        <v>782</v>
      </c>
      <c r="K39" s="15">
        <v>513</v>
      </c>
      <c r="L39" s="15">
        <v>676</v>
      </c>
      <c r="M39" s="15">
        <v>1084</v>
      </c>
      <c r="N39" s="15">
        <v>1458</v>
      </c>
      <c r="O39" s="15">
        <v>1512724448</v>
      </c>
      <c r="P39" s="14" t="s">
        <v>149</v>
      </c>
    </row>
    <row r="40" spans="1:16" hidden="1" x14ac:dyDescent="0.35">
      <c r="A40" s="17">
        <v>4</v>
      </c>
      <c r="B40" s="17"/>
      <c r="C40" s="13" t="s">
        <v>36</v>
      </c>
      <c r="D40" s="14" t="s">
        <v>99</v>
      </c>
      <c r="E40" s="14" t="s">
        <v>23</v>
      </c>
      <c r="F40" s="13" t="s">
        <v>58</v>
      </c>
      <c r="G40" s="14" t="s">
        <v>37</v>
      </c>
      <c r="H40" s="14" t="s">
        <v>59</v>
      </c>
      <c r="I40" s="15">
        <v>815</v>
      </c>
      <c r="J40" s="15">
        <v>928</v>
      </c>
      <c r="K40" s="15">
        <v>646</v>
      </c>
      <c r="L40" s="15">
        <v>727</v>
      </c>
      <c r="M40" s="15">
        <v>1461</v>
      </c>
      <c r="N40" s="15">
        <v>1655</v>
      </c>
      <c r="O40" s="15">
        <v>1704896119</v>
      </c>
      <c r="P40" s="14" t="s">
        <v>149</v>
      </c>
    </row>
    <row r="41" spans="1:16" hidden="1" x14ac:dyDescent="0.35">
      <c r="A41" s="16">
        <v>5</v>
      </c>
      <c r="B41" s="16"/>
      <c r="C41" s="13" t="s">
        <v>36</v>
      </c>
      <c r="D41" s="14" t="s">
        <v>100</v>
      </c>
      <c r="E41" s="14" t="s">
        <v>37</v>
      </c>
      <c r="F41" s="13" t="s">
        <v>60</v>
      </c>
      <c r="G41" s="14" t="s">
        <v>23</v>
      </c>
      <c r="H41" s="14" t="s">
        <v>61</v>
      </c>
      <c r="I41" s="15">
        <v>806</v>
      </c>
      <c r="J41" s="15">
        <v>991</v>
      </c>
      <c r="K41" s="15">
        <v>656</v>
      </c>
      <c r="L41" s="15">
        <v>778</v>
      </c>
      <c r="M41" s="15">
        <v>1462</v>
      </c>
      <c r="N41" s="15">
        <v>1769</v>
      </c>
      <c r="O41" s="15">
        <v>1814013648</v>
      </c>
      <c r="P41" s="14" t="s">
        <v>149</v>
      </c>
    </row>
    <row r="42" spans="1:16" hidden="1" x14ac:dyDescent="0.35">
      <c r="A42" s="17">
        <v>6</v>
      </c>
      <c r="B42" s="17"/>
      <c r="C42" s="13" t="s">
        <v>3</v>
      </c>
      <c r="D42" s="14" t="s">
        <v>101</v>
      </c>
      <c r="E42" s="14" t="s">
        <v>11</v>
      </c>
      <c r="F42" s="13" t="s">
        <v>62</v>
      </c>
      <c r="G42" s="14" t="s">
        <v>4</v>
      </c>
      <c r="H42" s="14" t="s">
        <v>63</v>
      </c>
      <c r="I42" s="15">
        <v>506</v>
      </c>
      <c r="J42" s="15">
        <v>716</v>
      </c>
      <c r="K42" s="15">
        <v>576</v>
      </c>
      <c r="L42" s="15">
        <v>771</v>
      </c>
      <c r="M42" s="15">
        <v>1082</v>
      </c>
      <c r="N42" s="15">
        <v>1487</v>
      </c>
      <c r="O42" s="15">
        <v>1504926271</v>
      </c>
      <c r="P42" s="14" t="s">
        <v>149</v>
      </c>
    </row>
    <row r="43" spans="1:16" hidden="1" x14ac:dyDescent="0.35">
      <c r="A43" s="17">
        <v>7</v>
      </c>
      <c r="B43" s="17"/>
      <c r="C43" s="13" t="s">
        <v>64</v>
      </c>
      <c r="D43" s="14" t="s">
        <v>102</v>
      </c>
      <c r="E43" s="14" t="s">
        <v>23</v>
      </c>
      <c r="F43" s="13" t="s">
        <v>65</v>
      </c>
      <c r="G43" s="14" t="s">
        <v>23</v>
      </c>
      <c r="H43" s="14" t="s">
        <v>66</v>
      </c>
      <c r="I43" s="15">
        <v>516</v>
      </c>
      <c r="J43" s="15">
        <v>660</v>
      </c>
      <c r="K43" s="15">
        <v>574</v>
      </c>
      <c r="L43" s="15">
        <v>751</v>
      </c>
      <c r="M43" s="15">
        <v>1090</v>
      </c>
      <c r="N43" s="15">
        <v>1411</v>
      </c>
      <c r="O43" s="15">
        <v>1452961353</v>
      </c>
      <c r="P43" s="14" t="s">
        <v>149</v>
      </c>
    </row>
    <row r="44" spans="1:16" hidden="1" x14ac:dyDescent="0.35">
      <c r="A44" s="16">
        <v>8</v>
      </c>
      <c r="B44" s="16"/>
      <c r="C44" s="13" t="s">
        <v>44</v>
      </c>
      <c r="D44" s="14" t="s">
        <v>103</v>
      </c>
      <c r="E44" s="14" t="s">
        <v>11</v>
      </c>
      <c r="F44" s="13" t="s">
        <v>67</v>
      </c>
      <c r="G44" s="14" t="s">
        <v>31</v>
      </c>
      <c r="H44" s="14" t="s">
        <v>68</v>
      </c>
      <c r="I44" s="15">
        <v>600</v>
      </c>
      <c r="J44" s="15">
        <v>837</v>
      </c>
      <c r="K44" s="15">
        <v>504</v>
      </c>
      <c r="L44" s="15">
        <v>657</v>
      </c>
      <c r="M44" s="15">
        <v>1104</v>
      </c>
      <c r="N44" s="15">
        <v>1494</v>
      </c>
      <c r="O44" s="15">
        <v>1543760819</v>
      </c>
      <c r="P44" s="14" t="s">
        <v>149</v>
      </c>
    </row>
    <row r="45" spans="1:16" hidden="1" x14ac:dyDescent="0.35">
      <c r="A45" s="17">
        <v>9</v>
      </c>
      <c r="B45" s="17"/>
      <c r="C45" s="13" t="s">
        <v>36</v>
      </c>
      <c r="D45" s="14" t="s">
        <v>104</v>
      </c>
      <c r="E45" s="14" t="s">
        <v>23</v>
      </c>
      <c r="F45" s="13" t="s">
        <v>69</v>
      </c>
      <c r="G45" s="14" t="s">
        <v>23</v>
      </c>
      <c r="H45" s="14" t="s">
        <v>70</v>
      </c>
      <c r="I45" s="15">
        <v>941</v>
      </c>
      <c r="J45" s="15">
        <v>1125</v>
      </c>
      <c r="K45" s="15">
        <v>670</v>
      </c>
      <c r="L45" s="15">
        <v>801</v>
      </c>
      <c r="M45" s="15">
        <v>1611</v>
      </c>
      <c r="N45" s="15">
        <v>1926</v>
      </c>
      <c r="O45" s="15">
        <v>1921495235</v>
      </c>
      <c r="P45" s="14" t="s">
        <v>149</v>
      </c>
    </row>
    <row r="46" spans="1:16" hidden="1" x14ac:dyDescent="0.35">
      <c r="A46" s="17">
        <v>10</v>
      </c>
      <c r="B46" s="17"/>
      <c r="C46" s="13" t="s">
        <v>64</v>
      </c>
      <c r="D46" s="14" t="s">
        <v>105</v>
      </c>
      <c r="E46" s="14" t="s">
        <v>23</v>
      </c>
      <c r="F46" s="13" t="s">
        <v>71</v>
      </c>
      <c r="G46" s="14" t="s">
        <v>23</v>
      </c>
      <c r="H46" s="14" t="s">
        <v>72</v>
      </c>
      <c r="I46" s="15">
        <v>422</v>
      </c>
      <c r="J46" s="15">
        <v>527</v>
      </c>
      <c r="K46" s="15">
        <v>580</v>
      </c>
      <c r="L46" s="15">
        <v>729</v>
      </c>
      <c r="M46" s="15">
        <v>1002</v>
      </c>
      <c r="N46" s="15">
        <v>1256</v>
      </c>
      <c r="O46" s="15">
        <v>1343218120</v>
      </c>
      <c r="P46" s="14" t="s">
        <v>149</v>
      </c>
    </row>
    <row r="47" spans="1:16" hidden="1" x14ac:dyDescent="0.35">
      <c r="A47" s="32" t="s">
        <v>118</v>
      </c>
      <c r="B47" s="32"/>
      <c r="C47" s="32"/>
      <c r="D47" s="32"/>
      <c r="E47" s="32"/>
      <c r="F47" s="32"/>
      <c r="G47" s="32"/>
      <c r="H47" s="32"/>
      <c r="I47" s="5">
        <f>SUM(I37:I46)</f>
        <v>6606</v>
      </c>
      <c r="J47" s="5">
        <f>SUM(J37:J46)</f>
        <v>8207</v>
      </c>
      <c r="K47" s="5">
        <f>SUM(K37:K46)</f>
        <v>6039</v>
      </c>
      <c r="L47" s="5">
        <f>SUM(L37:L46)</f>
        <v>7376</v>
      </c>
      <c r="M47" s="5">
        <f>SUM(M37:M46)</f>
        <v>12645</v>
      </c>
      <c r="N47" s="5">
        <f>SUM(N37:N46)</f>
        <v>15583</v>
      </c>
      <c r="O47" s="5">
        <f>SUM(O37:O46)</f>
        <v>16035989544</v>
      </c>
      <c r="P47" s="5"/>
    </row>
    <row r="48" spans="1:16" hidden="1" x14ac:dyDescent="0.35">
      <c r="A48" s="25" t="s">
        <v>248</v>
      </c>
      <c r="B48" s="25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</row>
    <row r="49" spans="1:17" hidden="1" x14ac:dyDescent="0.35">
      <c r="A49" s="17">
        <v>1</v>
      </c>
      <c r="B49" s="17"/>
      <c r="C49" s="13" t="s">
        <v>36</v>
      </c>
      <c r="D49" s="14" t="s">
        <v>106</v>
      </c>
      <c r="E49" s="14" t="s">
        <v>23</v>
      </c>
      <c r="F49" s="13" t="s">
        <v>73</v>
      </c>
      <c r="G49" s="14" t="s">
        <v>23</v>
      </c>
      <c r="H49" s="14" t="s">
        <v>74</v>
      </c>
      <c r="I49" s="15">
        <v>539</v>
      </c>
      <c r="J49" s="15">
        <v>617</v>
      </c>
      <c r="K49" s="15">
        <v>661</v>
      </c>
      <c r="L49" s="15">
        <v>799</v>
      </c>
      <c r="M49" s="15">
        <v>1200</v>
      </c>
      <c r="N49" s="15">
        <v>1416</v>
      </c>
      <c r="O49" s="15">
        <v>1455233963</v>
      </c>
      <c r="P49" s="14" t="s">
        <v>149</v>
      </c>
    </row>
    <row r="50" spans="1:17" hidden="1" x14ac:dyDescent="0.35">
      <c r="A50" s="16">
        <v>2</v>
      </c>
      <c r="B50" s="16"/>
      <c r="C50" s="10" t="s">
        <v>120</v>
      </c>
      <c r="D50" s="11" t="s">
        <v>122</v>
      </c>
      <c r="E50" s="11" t="s">
        <v>23</v>
      </c>
      <c r="F50" s="10" t="s">
        <v>131</v>
      </c>
      <c r="G50" s="11" t="s">
        <v>23</v>
      </c>
      <c r="H50" s="11" t="s">
        <v>140</v>
      </c>
      <c r="I50" s="12">
        <v>547</v>
      </c>
      <c r="J50" s="12">
        <v>832</v>
      </c>
      <c r="K50" s="12">
        <v>909</v>
      </c>
      <c r="L50" s="12">
        <v>1123</v>
      </c>
      <c r="M50" s="12">
        <f>I50+K50</f>
        <v>1456</v>
      </c>
      <c r="N50" s="12">
        <f>J50+L50</f>
        <v>1955</v>
      </c>
      <c r="O50" s="12">
        <v>2068890508</v>
      </c>
      <c r="P50" s="11" t="s">
        <v>149</v>
      </c>
    </row>
    <row r="51" spans="1:17" hidden="1" x14ac:dyDescent="0.35">
      <c r="A51" s="17">
        <v>3</v>
      </c>
      <c r="B51" s="17"/>
      <c r="C51" s="13" t="s">
        <v>36</v>
      </c>
      <c r="D51" s="14" t="s">
        <v>123</v>
      </c>
      <c r="E51" s="14" t="s">
        <v>23</v>
      </c>
      <c r="F51" s="13" t="s">
        <v>132</v>
      </c>
      <c r="G51" s="14" t="s">
        <v>23</v>
      </c>
      <c r="H51" s="14" t="s">
        <v>141</v>
      </c>
      <c r="I51" s="15">
        <v>327</v>
      </c>
      <c r="J51" s="15">
        <v>356</v>
      </c>
      <c r="K51" s="15">
        <v>627</v>
      </c>
      <c r="L51" s="15">
        <v>707</v>
      </c>
      <c r="M51" s="15">
        <f>I51+K51</f>
        <v>954</v>
      </c>
      <c r="N51" s="15">
        <f>J51+L51</f>
        <v>1063</v>
      </c>
      <c r="O51" s="15">
        <v>1177196126</v>
      </c>
      <c r="P51" s="14" t="s">
        <v>149</v>
      </c>
    </row>
    <row r="52" spans="1:17" hidden="1" x14ac:dyDescent="0.35">
      <c r="A52" s="17">
        <v>4</v>
      </c>
      <c r="B52" s="17"/>
      <c r="C52" s="13" t="s">
        <v>3</v>
      </c>
      <c r="D52" s="14" t="s">
        <v>124</v>
      </c>
      <c r="E52" s="14" t="s">
        <v>11</v>
      </c>
      <c r="F52" s="13" t="s">
        <v>133</v>
      </c>
      <c r="G52" s="14" t="s">
        <v>4</v>
      </c>
      <c r="H52" s="14" t="s">
        <v>142</v>
      </c>
      <c r="I52" s="15">
        <v>547</v>
      </c>
      <c r="J52" s="15">
        <v>783</v>
      </c>
      <c r="K52" s="15">
        <v>542</v>
      </c>
      <c r="L52" s="15">
        <v>778</v>
      </c>
      <c r="M52" s="15">
        <f>I52+K52</f>
        <v>1089</v>
      </c>
      <c r="N52" s="15">
        <f>J52+L52</f>
        <v>1561</v>
      </c>
      <c r="O52" s="15">
        <v>1568142432</v>
      </c>
      <c r="P52" s="14" t="s">
        <v>149</v>
      </c>
    </row>
    <row r="53" spans="1:17" hidden="1" x14ac:dyDescent="0.35">
      <c r="A53" s="16">
        <v>5</v>
      </c>
      <c r="B53" s="16"/>
      <c r="C53" s="13" t="s">
        <v>44</v>
      </c>
      <c r="D53" s="14" t="s">
        <v>125</v>
      </c>
      <c r="E53" s="14" t="s">
        <v>11</v>
      </c>
      <c r="F53" s="13" t="s">
        <v>134</v>
      </c>
      <c r="G53" s="14" t="s">
        <v>31</v>
      </c>
      <c r="H53" s="14" t="s">
        <v>143</v>
      </c>
      <c r="I53" s="15">
        <v>559</v>
      </c>
      <c r="J53" s="15">
        <v>782</v>
      </c>
      <c r="K53" s="15">
        <v>531</v>
      </c>
      <c r="L53" s="15">
        <v>752</v>
      </c>
      <c r="M53" s="15">
        <f>I53+K53</f>
        <v>1090</v>
      </c>
      <c r="N53" s="15">
        <f>J53+L53</f>
        <v>1534</v>
      </c>
      <c r="O53" s="15">
        <v>1593948502</v>
      </c>
      <c r="P53" s="14" t="s">
        <v>149</v>
      </c>
    </row>
    <row r="54" spans="1:17" hidden="1" x14ac:dyDescent="0.35">
      <c r="A54" s="17">
        <v>6</v>
      </c>
      <c r="B54" s="17"/>
      <c r="C54" s="13" t="s">
        <v>121</v>
      </c>
      <c r="D54" s="14" t="s">
        <v>126</v>
      </c>
      <c r="E54" s="14" t="s">
        <v>23</v>
      </c>
      <c r="F54" s="13" t="s">
        <v>135</v>
      </c>
      <c r="G54" s="14" t="s">
        <v>23</v>
      </c>
      <c r="H54" s="14" t="s">
        <v>144</v>
      </c>
      <c r="I54" s="15">
        <v>921</v>
      </c>
      <c r="J54" s="15">
        <v>1090</v>
      </c>
      <c r="K54" s="15">
        <v>721</v>
      </c>
      <c r="L54" s="15">
        <v>862</v>
      </c>
      <c r="M54" s="15">
        <f>I54+K54</f>
        <v>1642</v>
      </c>
      <c r="N54" s="15">
        <f>J54+L54</f>
        <v>1952</v>
      </c>
      <c r="O54" s="15">
        <v>1950311663</v>
      </c>
      <c r="P54" s="14" t="s">
        <v>149</v>
      </c>
    </row>
    <row r="55" spans="1:17" hidden="1" x14ac:dyDescent="0.35">
      <c r="A55" s="17">
        <v>7</v>
      </c>
      <c r="B55" s="17"/>
      <c r="C55" s="13" t="s">
        <v>121</v>
      </c>
      <c r="D55" s="14" t="s">
        <v>127</v>
      </c>
      <c r="E55" s="14" t="s">
        <v>23</v>
      </c>
      <c r="F55" s="13" t="s">
        <v>136</v>
      </c>
      <c r="G55" s="14" t="s">
        <v>23</v>
      </c>
      <c r="H55" s="14" t="s">
        <v>145</v>
      </c>
      <c r="I55" s="15">
        <v>199</v>
      </c>
      <c r="J55" s="15">
        <v>342</v>
      </c>
      <c r="K55" s="15">
        <v>737</v>
      </c>
      <c r="L55" s="15">
        <v>863</v>
      </c>
      <c r="M55" s="15">
        <f>I55+K55</f>
        <v>936</v>
      </c>
      <c r="N55" s="15">
        <f>J55+L55</f>
        <v>1205</v>
      </c>
      <c r="O55" s="15">
        <v>1298359755</v>
      </c>
      <c r="P55" s="14" t="s">
        <v>149</v>
      </c>
    </row>
    <row r="56" spans="1:17" hidden="1" x14ac:dyDescent="0.35">
      <c r="A56" s="16">
        <v>8</v>
      </c>
      <c r="B56" s="16"/>
      <c r="C56" s="13" t="s">
        <v>3</v>
      </c>
      <c r="D56" s="14" t="s">
        <v>128</v>
      </c>
      <c r="E56" s="14" t="s">
        <v>11</v>
      </c>
      <c r="F56" s="13" t="s">
        <v>137</v>
      </c>
      <c r="G56" s="14" t="s">
        <v>4</v>
      </c>
      <c r="H56" s="14" t="s">
        <v>146</v>
      </c>
      <c r="I56" s="15">
        <v>577</v>
      </c>
      <c r="J56" s="15">
        <v>729</v>
      </c>
      <c r="K56" s="15">
        <v>536</v>
      </c>
      <c r="L56" s="15">
        <v>755</v>
      </c>
      <c r="M56" s="15">
        <f>I56+K56</f>
        <v>1113</v>
      </c>
      <c r="N56" s="15">
        <f>J56+L56</f>
        <v>1484</v>
      </c>
      <c r="O56" s="15">
        <v>1566600746</v>
      </c>
      <c r="P56" s="14" t="s">
        <v>149</v>
      </c>
    </row>
    <row r="57" spans="1:17" hidden="1" x14ac:dyDescent="0.35">
      <c r="A57" s="17">
        <v>9</v>
      </c>
      <c r="B57" s="17"/>
      <c r="C57" s="13" t="s">
        <v>44</v>
      </c>
      <c r="D57" s="14" t="s">
        <v>129</v>
      </c>
      <c r="E57" s="14" t="s">
        <v>11</v>
      </c>
      <c r="F57" s="13" t="s">
        <v>138</v>
      </c>
      <c r="G57" s="14" t="s">
        <v>31</v>
      </c>
      <c r="H57" s="14" t="s">
        <v>147</v>
      </c>
      <c r="I57" s="15">
        <v>567</v>
      </c>
      <c r="J57" s="15">
        <v>757</v>
      </c>
      <c r="K57" s="15">
        <v>529</v>
      </c>
      <c r="L57" s="15">
        <v>744</v>
      </c>
      <c r="M57" s="15">
        <f>I57+K57</f>
        <v>1096</v>
      </c>
      <c r="N57" s="15">
        <f>J57+L57</f>
        <v>1501</v>
      </c>
      <c r="O57" s="15">
        <v>1560395776</v>
      </c>
      <c r="P57" s="14" t="s">
        <v>149</v>
      </c>
    </row>
    <row r="58" spans="1:17" hidden="1" x14ac:dyDescent="0.35">
      <c r="A58" s="17">
        <v>10</v>
      </c>
      <c r="B58" s="17"/>
      <c r="C58" s="13" t="s">
        <v>36</v>
      </c>
      <c r="D58" s="14" t="s">
        <v>130</v>
      </c>
      <c r="E58" s="14" t="s">
        <v>23</v>
      </c>
      <c r="F58" s="13" t="s">
        <v>139</v>
      </c>
      <c r="G58" s="14" t="s">
        <v>23</v>
      </c>
      <c r="H58" s="23">
        <v>44529.895833333336</v>
      </c>
      <c r="I58" s="15">
        <v>442</v>
      </c>
      <c r="J58" s="15">
        <v>568</v>
      </c>
      <c r="K58" s="15">
        <v>598</v>
      </c>
      <c r="L58" s="15">
        <v>705</v>
      </c>
      <c r="M58" s="15">
        <f>I58+K58</f>
        <v>1040</v>
      </c>
      <c r="N58" s="15">
        <f>J58+L58</f>
        <v>1273</v>
      </c>
      <c r="O58" s="15">
        <v>1313343456</v>
      </c>
      <c r="P58" s="14" t="s">
        <v>149</v>
      </c>
    </row>
    <row r="59" spans="1:17" hidden="1" x14ac:dyDescent="0.35">
      <c r="A59" s="32" t="s">
        <v>119</v>
      </c>
      <c r="B59" s="32"/>
      <c r="C59" s="32"/>
      <c r="D59" s="32"/>
      <c r="E59" s="32"/>
      <c r="F59" s="32"/>
      <c r="G59" s="32"/>
      <c r="H59" s="32"/>
      <c r="I59" s="5">
        <f>SUM(I49:I58)</f>
        <v>5225</v>
      </c>
      <c r="J59" s="5">
        <f>SUM(J49:J58)</f>
        <v>6856</v>
      </c>
      <c r="K59" s="5">
        <f>SUM(K49:K58)</f>
        <v>6391</v>
      </c>
      <c r="L59" s="5">
        <f>SUM(L49:L58)</f>
        <v>8088</v>
      </c>
      <c r="M59" s="5">
        <f>SUM(M49:M58)</f>
        <v>11616</v>
      </c>
      <c r="N59" s="5">
        <f>SUM(N49:N58)</f>
        <v>14944</v>
      </c>
      <c r="O59" s="5">
        <f>SUM(O49:O58)</f>
        <v>15552422927</v>
      </c>
      <c r="P59" s="5"/>
      <c r="Q59" s="22"/>
    </row>
    <row r="60" spans="1:17" hidden="1" x14ac:dyDescent="0.35">
      <c r="A60" s="8" t="s">
        <v>249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</row>
    <row r="61" spans="1:17" hidden="1" x14ac:dyDescent="0.35">
      <c r="A61" s="16">
        <v>1</v>
      </c>
      <c r="B61" s="16"/>
      <c r="C61" s="18" t="s">
        <v>155</v>
      </c>
      <c r="D61" s="11">
        <v>2108</v>
      </c>
      <c r="E61" s="16" t="s">
        <v>161</v>
      </c>
      <c r="F61" s="18" t="s">
        <v>162</v>
      </c>
      <c r="G61" s="16" t="s">
        <v>31</v>
      </c>
      <c r="H61" s="16" t="s">
        <v>163</v>
      </c>
      <c r="I61" s="19">
        <v>30</v>
      </c>
      <c r="J61" s="12">
        <v>30</v>
      </c>
      <c r="K61" s="12">
        <v>2</v>
      </c>
      <c r="L61" s="12">
        <v>2</v>
      </c>
      <c r="M61" s="12">
        <f>I61+K61</f>
        <v>32</v>
      </c>
      <c r="N61" s="12">
        <f>J61+L61</f>
        <v>32</v>
      </c>
      <c r="O61" s="12">
        <v>73869575</v>
      </c>
      <c r="P61" s="11" t="s">
        <v>149</v>
      </c>
    </row>
    <row r="62" spans="1:17" hidden="1" x14ac:dyDescent="0.35">
      <c r="A62" s="17">
        <v>2</v>
      </c>
      <c r="B62" s="17"/>
      <c r="C62" s="13" t="s">
        <v>156</v>
      </c>
      <c r="D62" s="14" t="s">
        <v>157</v>
      </c>
      <c r="E62" s="17" t="s">
        <v>23</v>
      </c>
      <c r="F62" s="20" t="s">
        <v>164</v>
      </c>
      <c r="G62" s="17" t="s">
        <v>37</v>
      </c>
      <c r="H62" s="17" t="s">
        <v>165</v>
      </c>
      <c r="I62" s="21">
        <v>672</v>
      </c>
      <c r="J62" s="15">
        <v>728</v>
      </c>
      <c r="K62" s="15">
        <v>710</v>
      </c>
      <c r="L62" s="15">
        <v>816</v>
      </c>
      <c r="M62" s="15">
        <f>I62+K62</f>
        <v>1382</v>
      </c>
      <c r="N62" s="15">
        <f>J62+L62</f>
        <v>1544</v>
      </c>
      <c r="O62" s="15">
        <v>1709816583</v>
      </c>
      <c r="P62" s="14" t="s">
        <v>149</v>
      </c>
    </row>
    <row r="63" spans="1:17" hidden="1" x14ac:dyDescent="0.35">
      <c r="A63" s="17">
        <v>3</v>
      </c>
      <c r="B63" s="17"/>
      <c r="C63" s="13" t="s">
        <v>156</v>
      </c>
      <c r="D63" s="14" t="s">
        <v>158</v>
      </c>
      <c r="E63" s="17" t="s">
        <v>23</v>
      </c>
      <c r="F63" s="20" t="s">
        <v>166</v>
      </c>
      <c r="G63" s="17" t="s">
        <v>37</v>
      </c>
      <c r="H63" s="17" t="s">
        <v>167</v>
      </c>
      <c r="I63" s="21">
        <v>1061</v>
      </c>
      <c r="J63" s="15">
        <v>1197</v>
      </c>
      <c r="K63" s="15">
        <v>673</v>
      </c>
      <c r="L63" s="15">
        <v>792</v>
      </c>
      <c r="M63" s="15">
        <f>I63+K63</f>
        <v>1734</v>
      </c>
      <c r="N63" s="15">
        <f>J63+L63</f>
        <v>1989</v>
      </c>
      <c r="O63" s="15">
        <v>2087045255</v>
      </c>
      <c r="P63" s="14" t="s">
        <v>149</v>
      </c>
    </row>
    <row r="64" spans="1:17" hidden="1" x14ac:dyDescent="0.35">
      <c r="A64" s="16">
        <v>4</v>
      </c>
      <c r="B64" s="16"/>
      <c r="C64" s="13" t="s">
        <v>44</v>
      </c>
      <c r="D64" s="14" t="s">
        <v>159</v>
      </c>
      <c r="E64" s="17" t="s">
        <v>11</v>
      </c>
      <c r="F64" s="20" t="s">
        <v>168</v>
      </c>
      <c r="G64" s="17" t="s">
        <v>31</v>
      </c>
      <c r="H64" s="17" t="s">
        <v>148</v>
      </c>
      <c r="I64" s="21">
        <v>574</v>
      </c>
      <c r="J64" s="15">
        <v>805</v>
      </c>
      <c r="K64" s="15">
        <v>548</v>
      </c>
      <c r="L64" s="15">
        <v>719</v>
      </c>
      <c r="M64" s="15">
        <f>I64+K64</f>
        <v>1122</v>
      </c>
      <c r="N64" s="15">
        <f>J64+L64</f>
        <v>1524</v>
      </c>
      <c r="O64" s="15">
        <v>1603723219</v>
      </c>
      <c r="P64" s="14" t="s">
        <v>149</v>
      </c>
    </row>
    <row r="65" spans="1:16" hidden="1" x14ac:dyDescent="0.35">
      <c r="A65" s="17">
        <v>5</v>
      </c>
      <c r="B65" s="17"/>
      <c r="C65" s="13" t="s">
        <v>3</v>
      </c>
      <c r="D65" s="14" t="s">
        <v>160</v>
      </c>
      <c r="E65" s="17" t="s">
        <v>11</v>
      </c>
      <c r="F65" s="20" t="s">
        <v>169</v>
      </c>
      <c r="G65" s="17" t="s">
        <v>4</v>
      </c>
      <c r="H65" s="17" t="s">
        <v>148</v>
      </c>
      <c r="I65" s="21">
        <v>602</v>
      </c>
      <c r="J65" s="15">
        <v>810</v>
      </c>
      <c r="K65" s="15">
        <v>510</v>
      </c>
      <c r="L65" s="15">
        <v>690</v>
      </c>
      <c r="M65" s="15">
        <f>I65+K65</f>
        <v>1112</v>
      </c>
      <c r="N65" s="15">
        <f>J65+L65</f>
        <v>1500</v>
      </c>
      <c r="O65" s="15">
        <v>1553679389</v>
      </c>
      <c r="P65" s="14" t="s">
        <v>149</v>
      </c>
    </row>
    <row r="66" spans="1:16" hidden="1" x14ac:dyDescent="0.35">
      <c r="A66" s="17">
        <v>6</v>
      </c>
      <c r="B66" s="17"/>
      <c r="C66" s="13" t="s">
        <v>170</v>
      </c>
      <c r="D66" s="14" t="s">
        <v>171</v>
      </c>
      <c r="E66" s="17" t="s">
        <v>23</v>
      </c>
      <c r="F66" s="23">
        <v>44548.78125</v>
      </c>
      <c r="G66" s="17" t="s">
        <v>37</v>
      </c>
      <c r="H66" s="23">
        <v>44550.041666666664</v>
      </c>
      <c r="I66" s="15">
        <v>578</v>
      </c>
      <c r="J66" s="15">
        <v>688</v>
      </c>
      <c r="K66" s="15">
        <v>657</v>
      </c>
      <c r="L66" s="15">
        <v>778</v>
      </c>
      <c r="M66" s="15">
        <f>I66+K66</f>
        <v>1235</v>
      </c>
      <c r="N66" s="15">
        <f>J66+L66</f>
        <v>1466</v>
      </c>
      <c r="O66" s="15">
        <v>1520070260</v>
      </c>
      <c r="P66" s="14" t="s">
        <v>149</v>
      </c>
    </row>
    <row r="67" spans="1:16" hidden="1" x14ac:dyDescent="0.35">
      <c r="A67" s="16">
        <v>7</v>
      </c>
      <c r="B67" s="16"/>
      <c r="C67" s="13" t="s">
        <v>170</v>
      </c>
      <c r="D67" s="14" t="s">
        <v>172</v>
      </c>
      <c r="E67" s="17" t="s">
        <v>23</v>
      </c>
      <c r="F67" s="24">
        <v>44555.09375</v>
      </c>
      <c r="G67" s="17" t="s">
        <v>37</v>
      </c>
      <c r="H67" s="23">
        <v>44556.1875</v>
      </c>
      <c r="I67" s="15">
        <v>535</v>
      </c>
      <c r="J67" s="15">
        <v>666</v>
      </c>
      <c r="K67" s="15">
        <v>704</v>
      </c>
      <c r="L67" s="15">
        <v>863</v>
      </c>
      <c r="M67" s="15">
        <f>I67+K67</f>
        <v>1239</v>
      </c>
      <c r="N67" s="15">
        <f>J67+L67</f>
        <v>1529</v>
      </c>
      <c r="O67" s="15">
        <v>1559727644</v>
      </c>
      <c r="P67" s="14" t="s">
        <v>149</v>
      </c>
    </row>
    <row r="68" spans="1:16" hidden="1" x14ac:dyDescent="0.35">
      <c r="A68" s="31" t="s">
        <v>154</v>
      </c>
      <c r="B68" s="31"/>
      <c r="C68" s="31"/>
      <c r="D68" s="31"/>
      <c r="E68" s="31"/>
      <c r="F68" s="31"/>
      <c r="G68" s="31"/>
      <c r="H68" s="31"/>
      <c r="I68" s="5">
        <f>SUM(I61:I67)</f>
        <v>4052</v>
      </c>
      <c r="J68" s="5">
        <f>SUM(J61:J67)</f>
        <v>4924</v>
      </c>
      <c r="K68" s="5">
        <f>SUM(K61:K67)</f>
        <v>3804</v>
      </c>
      <c r="L68" s="5">
        <f>SUM(L61:L67)</f>
        <v>4660</v>
      </c>
      <c r="M68" s="5">
        <f>SUM(M61:M67)</f>
        <v>7856</v>
      </c>
      <c r="N68" s="5">
        <f>SUM(N61:N67)</f>
        <v>9584</v>
      </c>
      <c r="O68" s="5">
        <f>SUM(O61:O67)</f>
        <v>10107931925</v>
      </c>
      <c r="P68" s="5"/>
    </row>
    <row r="69" spans="1:16" hidden="1" x14ac:dyDescent="0.35">
      <c r="A69" s="8" t="s">
        <v>250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</row>
    <row r="70" spans="1:16" hidden="1" x14ac:dyDescent="0.35">
      <c r="A70" s="16">
        <v>1</v>
      </c>
      <c r="B70" s="16"/>
      <c r="C70" s="18" t="s">
        <v>44</v>
      </c>
      <c r="D70" s="16" t="s">
        <v>173</v>
      </c>
      <c r="E70" s="16" t="s">
        <v>11</v>
      </c>
      <c r="F70" s="18" t="s">
        <v>175</v>
      </c>
      <c r="G70" s="16" t="s">
        <v>23</v>
      </c>
      <c r="H70" s="16" t="s">
        <v>177</v>
      </c>
      <c r="I70" s="19">
        <v>448</v>
      </c>
      <c r="J70" s="12">
        <v>664</v>
      </c>
      <c r="K70" s="12">
        <v>506</v>
      </c>
      <c r="L70" s="12">
        <v>678</v>
      </c>
      <c r="M70" s="12">
        <f>I70+K70</f>
        <v>954</v>
      </c>
      <c r="N70" s="12">
        <f>J70+L70</f>
        <v>1342</v>
      </c>
      <c r="O70" s="12">
        <v>1367695490</v>
      </c>
      <c r="P70" s="11" t="s">
        <v>149</v>
      </c>
    </row>
    <row r="71" spans="1:16" hidden="1" x14ac:dyDescent="0.35">
      <c r="A71" s="17">
        <v>2</v>
      </c>
      <c r="B71" s="17"/>
      <c r="C71" s="13" t="s">
        <v>156</v>
      </c>
      <c r="D71" s="17" t="s">
        <v>174</v>
      </c>
      <c r="E71" s="17" t="s">
        <v>23</v>
      </c>
      <c r="F71" s="20" t="s">
        <v>176</v>
      </c>
      <c r="G71" s="17" t="s">
        <v>23</v>
      </c>
      <c r="H71" s="17" t="s">
        <v>178</v>
      </c>
      <c r="I71" s="21">
        <v>972</v>
      </c>
      <c r="J71" s="15">
        <v>1152</v>
      </c>
      <c r="K71" s="15">
        <v>419</v>
      </c>
      <c r="L71" s="15">
        <v>494</v>
      </c>
      <c r="M71" s="15">
        <f>I71+K71</f>
        <v>1391</v>
      </c>
      <c r="N71" s="15">
        <f>J71+L71</f>
        <v>1646</v>
      </c>
      <c r="O71" s="15">
        <v>1700219968</v>
      </c>
      <c r="P71" s="14" t="s">
        <v>149</v>
      </c>
    </row>
    <row r="72" spans="1:16" hidden="1" x14ac:dyDescent="0.35">
      <c r="A72" s="17">
        <v>3</v>
      </c>
      <c r="B72" s="17"/>
      <c r="C72" s="13" t="s">
        <v>156</v>
      </c>
      <c r="D72" s="17" t="s">
        <v>182</v>
      </c>
      <c r="E72" s="17" t="s">
        <v>23</v>
      </c>
      <c r="F72" s="20" t="s">
        <v>190</v>
      </c>
      <c r="G72" s="17" t="s">
        <v>23</v>
      </c>
      <c r="H72" s="17" t="s">
        <v>197</v>
      </c>
      <c r="I72" s="21">
        <v>681</v>
      </c>
      <c r="J72" s="15">
        <v>842</v>
      </c>
      <c r="K72" s="15">
        <v>622</v>
      </c>
      <c r="L72" s="15">
        <v>710</v>
      </c>
      <c r="M72" s="15">
        <f>I72+K72</f>
        <v>1303</v>
      </c>
      <c r="N72" s="15">
        <f>J72+L72</f>
        <v>1552</v>
      </c>
      <c r="O72" s="15">
        <v>1624529552</v>
      </c>
      <c r="P72" s="14" t="s">
        <v>149</v>
      </c>
    </row>
    <row r="73" spans="1:16" hidden="1" x14ac:dyDescent="0.35">
      <c r="A73" s="17">
        <v>4</v>
      </c>
      <c r="B73" s="17"/>
      <c r="C73" s="13" t="s">
        <v>3</v>
      </c>
      <c r="D73" s="17" t="s">
        <v>183</v>
      </c>
      <c r="E73" s="17" t="s">
        <v>11</v>
      </c>
      <c r="F73" s="20" t="s">
        <v>191</v>
      </c>
      <c r="G73" s="17" t="s">
        <v>23</v>
      </c>
      <c r="H73" s="17" t="s">
        <v>198</v>
      </c>
      <c r="I73" s="21">
        <v>547</v>
      </c>
      <c r="J73" s="15">
        <v>735</v>
      </c>
      <c r="K73" s="15">
        <v>503</v>
      </c>
      <c r="L73" s="15">
        <v>669</v>
      </c>
      <c r="M73" s="15">
        <f>I73+K73</f>
        <v>1050</v>
      </c>
      <c r="N73" s="15">
        <f>J73+L73</f>
        <v>1404</v>
      </c>
      <c r="O73" s="15">
        <v>1468999723</v>
      </c>
      <c r="P73" s="14" t="s">
        <v>149</v>
      </c>
    </row>
    <row r="74" spans="1:16" hidden="1" x14ac:dyDescent="0.35">
      <c r="A74" s="17">
        <v>5</v>
      </c>
      <c r="B74" s="17"/>
      <c r="C74" s="13" t="s">
        <v>156</v>
      </c>
      <c r="D74" s="17" t="s">
        <v>184</v>
      </c>
      <c r="E74" s="17" t="s">
        <v>23</v>
      </c>
      <c r="F74" s="20" t="s">
        <v>192</v>
      </c>
      <c r="G74" s="17" t="s">
        <v>23</v>
      </c>
      <c r="H74" s="17" t="s">
        <v>199</v>
      </c>
      <c r="I74" s="21">
        <v>626</v>
      </c>
      <c r="J74" s="15">
        <v>731</v>
      </c>
      <c r="K74" s="15">
        <v>656</v>
      </c>
      <c r="L74" s="15">
        <v>757</v>
      </c>
      <c r="M74" s="15">
        <f>I74+K74</f>
        <v>1282</v>
      </c>
      <c r="N74" s="15">
        <f>J74+L74</f>
        <v>1488</v>
      </c>
      <c r="O74" s="15">
        <v>1576544119</v>
      </c>
      <c r="P74" s="14" t="s">
        <v>149</v>
      </c>
    </row>
    <row r="75" spans="1:16" hidden="1" x14ac:dyDescent="0.35">
      <c r="A75" s="17">
        <v>6</v>
      </c>
      <c r="B75" s="17"/>
      <c r="C75" s="13" t="s">
        <v>44</v>
      </c>
      <c r="D75" s="17" t="s">
        <v>185</v>
      </c>
      <c r="E75" s="17" t="s">
        <v>11</v>
      </c>
      <c r="F75" s="23" t="s">
        <v>193</v>
      </c>
      <c r="G75" s="17" t="s">
        <v>31</v>
      </c>
      <c r="H75" s="23" t="s">
        <v>200</v>
      </c>
      <c r="I75" s="15">
        <v>575</v>
      </c>
      <c r="J75" s="15">
        <v>703</v>
      </c>
      <c r="K75" s="15">
        <v>591</v>
      </c>
      <c r="L75" s="15">
        <v>775</v>
      </c>
      <c r="M75" s="15">
        <f>I75+K75</f>
        <v>1166</v>
      </c>
      <c r="N75" s="15">
        <f>J75+L75</f>
        <v>1478</v>
      </c>
      <c r="O75" s="15">
        <v>1611824584</v>
      </c>
      <c r="P75" s="14" t="s">
        <v>149</v>
      </c>
    </row>
    <row r="76" spans="1:16" hidden="1" x14ac:dyDescent="0.35">
      <c r="A76" s="17">
        <v>7</v>
      </c>
      <c r="B76" s="17"/>
      <c r="C76" s="13" t="s">
        <v>156</v>
      </c>
      <c r="D76" s="17" t="s">
        <v>186</v>
      </c>
      <c r="E76" s="17" t="s">
        <v>37</v>
      </c>
      <c r="F76" s="24" t="s">
        <v>194</v>
      </c>
      <c r="G76" s="17" t="s">
        <v>23</v>
      </c>
      <c r="H76" s="23" t="s">
        <v>201</v>
      </c>
      <c r="I76" s="15">
        <v>220</v>
      </c>
      <c r="J76" s="15">
        <v>272</v>
      </c>
      <c r="K76" s="15">
        <v>698</v>
      </c>
      <c r="L76" s="15">
        <v>803</v>
      </c>
      <c r="M76" s="15">
        <f>I76+K76</f>
        <v>918</v>
      </c>
      <c r="N76" s="15">
        <f>J76+L76</f>
        <v>1075</v>
      </c>
      <c r="O76" s="15">
        <v>1210545501</v>
      </c>
      <c r="P76" s="14" t="s">
        <v>149</v>
      </c>
    </row>
    <row r="77" spans="1:16" hidden="1" x14ac:dyDescent="0.35">
      <c r="A77" s="17">
        <v>8</v>
      </c>
      <c r="B77" s="17"/>
      <c r="C77" s="13" t="s">
        <v>3</v>
      </c>
      <c r="D77" s="17" t="s">
        <v>187</v>
      </c>
      <c r="E77" s="14" t="s">
        <v>11</v>
      </c>
      <c r="F77" s="13" t="s">
        <v>195</v>
      </c>
      <c r="G77" s="14" t="s">
        <v>23</v>
      </c>
      <c r="H77" s="14" t="s">
        <v>202</v>
      </c>
      <c r="I77" s="15">
        <v>377</v>
      </c>
      <c r="J77" s="15">
        <v>623</v>
      </c>
      <c r="K77" s="15">
        <v>548</v>
      </c>
      <c r="L77" s="15">
        <v>693</v>
      </c>
      <c r="M77" s="15">
        <f>I77+K77</f>
        <v>925</v>
      </c>
      <c r="N77" s="15">
        <f>J77+L77</f>
        <v>1316</v>
      </c>
      <c r="O77" s="15">
        <v>1329410699</v>
      </c>
      <c r="P77" s="14" t="s">
        <v>149</v>
      </c>
    </row>
    <row r="78" spans="1:16" hidden="1" x14ac:dyDescent="0.35">
      <c r="A78" s="17">
        <v>9</v>
      </c>
      <c r="B78" s="17"/>
      <c r="C78" s="13" t="s">
        <v>156</v>
      </c>
      <c r="D78" s="17" t="s">
        <v>188</v>
      </c>
      <c r="E78" s="14" t="s">
        <v>189</v>
      </c>
      <c r="F78" s="13" t="s">
        <v>196</v>
      </c>
      <c r="G78" s="14" t="s">
        <v>37</v>
      </c>
      <c r="H78" s="14" t="s">
        <v>203</v>
      </c>
      <c r="I78" s="15">
        <v>551</v>
      </c>
      <c r="J78" s="15">
        <v>566</v>
      </c>
      <c r="K78" s="15">
        <v>548</v>
      </c>
      <c r="L78" s="15">
        <v>676</v>
      </c>
      <c r="M78" s="15">
        <f>I78+K78</f>
        <v>1099</v>
      </c>
      <c r="N78" s="15">
        <f>J78+L78</f>
        <v>1242</v>
      </c>
      <c r="O78" s="15">
        <v>1326781115</v>
      </c>
      <c r="P78" s="14" t="s">
        <v>149</v>
      </c>
    </row>
    <row r="79" spans="1:16" hidden="1" x14ac:dyDescent="0.35">
      <c r="A79" s="31" t="s">
        <v>179</v>
      </c>
      <c r="B79" s="31"/>
      <c r="C79" s="31"/>
      <c r="D79" s="31"/>
      <c r="E79" s="31"/>
      <c r="F79" s="31"/>
      <c r="G79" s="31"/>
      <c r="H79" s="31"/>
      <c r="I79" s="5">
        <f>SUM(I70:I78)</f>
        <v>4997</v>
      </c>
      <c r="J79" s="5">
        <f>SUM(J70:J78)</f>
        <v>6288</v>
      </c>
      <c r="K79" s="5">
        <f>SUM(K70:K78)</f>
        <v>5091</v>
      </c>
      <c r="L79" s="5">
        <f>SUM(L70:L78)</f>
        <v>6255</v>
      </c>
      <c r="M79" s="5">
        <f>SUM(M70:M78)</f>
        <v>10088</v>
      </c>
      <c r="N79" s="5">
        <f>SUM(N70:N78)</f>
        <v>12543</v>
      </c>
      <c r="O79" s="5">
        <f>SUM(O70:O78)</f>
        <v>13216550751</v>
      </c>
      <c r="P79" s="5"/>
    </row>
    <row r="80" spans="1:16" hidden="1" x14ac:dyDescent="0.35">
      <c r="A80" s="8" t="s">
        <v>251</v>
      </c>
      <c r="B80" s="8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</row>
    <row r="81" spans="1:16" hidden="1" x14ac:dyDescent="0.35">
      <c r="A81" s="16">
        <v>1</v>
      </c>
      <c r="B81" s="16"/>
      <c r="C81" s="18" t="s">
        <v>44</v>
      </c>
      <c r="D81" s="16" t="s">
        <v>207</v>
      </c>
      <c r="E81" s="16" t="s">
        <v>11</v>
      </c>
      <c r="F81" s="18" t="s">
        <v>215</v>
      </c>
      <c r="G81" s="16" t="s">
        <v>31</v>
      </c>
      <c r="H81" s="16" t="s">
        <v>216</v>
      </c>
      <c r="I81" s="19">
        <v>581</v>
      </c>
      <c r="J81" s="12">
        <v>833</v>
      </c>
      <c r="K81" s="12">
        <v>520</v>
      </c>
      <c r="L81" s="12">
        <v>638</v>
      </c>
      <c r="M81" s="12">
        <f>I81+K81</f>
        <v>1101</v>
      </c>
      <c r="N81" s="12">
        <f>J81+L81</f>
        <v>1471</v>
      </c>
      <c r="O81" s="12">
        <v>1531894484</v>
      </c>
      <c r="P81" s="11" t="s">
        <v>149</v>
      </c>
    </row>
    <row r="82" spans="1:16" hidden="1" x14ac:dyDescent="0.35">
      <c r="A82" s="17">
        <v>2</v>
      </c>
      <c r="B82" s="17"/>
      <c r="C82" s="13" t="s">
        <v>156</v>
      </c>
      <c r="D82" s="17" t="s">
        <v>208</v>
      </c>
      <c r="E82" s="17" t="s">
        <v>37</v>
      </c>
      <c r="F82" s="20" t="s">
        <v>217</v>
      </c>
      <c r="G82" s="17" t="s">
        <v>37</v>
      </c>
      <c r="H82" s="17" t="s">
        <v>218</v>
      </c>
      <c r="I82" s="21">
        <v>889</v>
      </c>
      <c r="J82" s="15">
        <v>1266</v>
      </c>
      <c r="K82" s="15">
        <v>331</v>
      </c>
      <c r="L82" s="15">
        <v>429</v>
      </c>
      <c r="M82" s="15">
        <f>I82+K82</f>
        <v>1220</v>
      </c>
      <c r="N82" s="15">
        <f>J82+L82</f>
        <v>1695</v>
      </c>
      <c r="O82" s="15">
        <v>1662697445</v>
      </c>
      <c r="P82" s="11" t="s">
        <v>149</v>
      </c>
    </row>
    <row r="83" spans="1:16" hidden="1" x14ac:dyDescent="0.35">
      <c r="A83" s="17">
        <v>3</v>
      </c>
      <c r="B83" s="17"/>
      <c r="C83" s="13" t="s">
        <v>206</v>
      </c>
      <c r="D83" s="17" t="s">
        <v>209</v>
      </c>
      <c r="E83" s="17" t="s">
        <v>161</v>
      </c>
      <c r="F83" s="20" t="s">
        <v>219</v>
      </c>
      <c r="G83" s="17" t="s">
        <v>31</v>
      </c>
      <c r="H83" s="17" t="s">
        <v>220</v>
      </c>
      <c r="I83" s="21">
        <v>12</v>
      </c>
      <c r="J83" s="15">
        <v>12</v>
      </c>
      <c r="K83" s="15">
        <v>20</v>
      </c>
      <c r="L83" s="15">
        <v>20</v>
      </c>
      <c r="M83" s="15">
        <f>I83+K83</f>
        <v>32</v>
      </c>
      <c r="N83" s="15">
        <f>J83+L83</f>
        <v>32</v>
      </c>
      <c r="O83" s="15">
        <v>47448491</v>
      </c>
      <c r="P83" s="11" t="s">
        <v>149</v>
      </c>
    </row>
    <row r="84" spans="1:16" hidden="1" x14ac:dyDescent="0.35">
      <c r="A84" s="17">
        <v>4</v>
      </c>
      <c r="B84" s="17"/>
      <c r="C84" s="13" t="s">
        <v>3</v>
      </c>
      <c r="D84" s="17" t="s">
        <v>210</v>
      </c>
      <c r="E84" s="17" t="s">
        <v>11</v>
      </c>
      <c r="F84" s="20" t="s">
        <v>221</v>
      </c>
      <c r="G84" s="17" t="s">
        <v>4</v>
      </c>
      <c r="H84" s="17" t="s">
        <v>222</v>
      </c>
      <c r="I84" s="21">
        <v>513</v>
      </c>
      <c r="J84" s="15">
        <v>658</v>
      </c>
      <c r="K84" s="15">
        <v>565</v>
      </c>
      <c r="L84" s="15">
        <v>687</v>
      </c>
      <c r="M84" s="15">
        <f>I84+K84</f>
        <v>1078</v>
      </c>
      <c r="N84" s="15">
        <f>J84+L84</f>
        <v>1345</v>
      </c>
      <c r="O84" s="15">
        <v>1434310059</v>
      </c>
      <c r="P84" s="11" t="s">
        <v>149</v>
      </c>
    </row>
    <row r="85" spans="1:16" hidden="1" x14ac:dyDescent="0.35">
      <c r="A85" s="17">
        <v>5</v>
      </c>
      <c r="B85" s="17"/>
      <c r="C85" s="13" t="s">
        <v>156</v>
      </c>
      <c r="D85" s="17" t="s">
        <v>211</v>
      </c>
      <c r="E85" s="17" t="s">
        <v>23</v>
      </c>
      <c r="F85" s="20" t="s">
        <v>223</v>
      </c>
      <c r="G85" s="17" t="s">
        <v>224</v>
      </c>
      <c r="H85" s="17" t="s">
        <v>225</v>
      </c>
      <c r="I85" s="21">
        <v>383</v>
      </c>
      <c r="J85" s="15">
        <v>512</v>
      </c>
      <c r="K85" s="15">
        <v>502</v>
      </c>
      <c r="L85" s="15">
        <v>613</v>
      </c>
      <c r="M85" s="15">
        <f>I85+K85</f>
        <v>885</v>
      </c>
      <c r="N85" s="15">
        <f>J85+L85</f>
        <v>1125</v>
      </c>
      <c r="O85" s="15">
        <v>1214368843</v>
      </c>
      <c r="P85" s="11" t="s">
        <v>149</v>
      </c>
    </row>
    <row r="86" spans="1:16" hidden="1" x14ac:dyDescent="0.35">
      <c r="A86" s="17">
        <v>6</v>
      </c>
      <c r="B86" s="17"/>
      <c r="C86" s="13" t="s">
        <v>44</v>
      </c>
      <c r="D86" s="17" t="s">
        <v>212</v>
      </c>
      <c r="E86" s="17" t="s">
        <v>11</v>
      </c>
      <c r="F86" s="23" t="s">
        <v>226</v>
      </c>
      <c r="G86" s="17" t="s">
        <v>31</v>
      </c>
      <c r="H86" s="23" t="s">
        <v>227</v>
      </c>
      <c r="I86" s="15">
        <v>462</v>
      </c>
      <c r="J86" s="15">
        <v>617</v>
      </c>
      <c r="K86" s="15">
        <v>627</v>
      </c>
      <c r="L86" s="15">
        <v>766</v>
      </c>
      <c r="M86" s="15">
        <f>I86+K86</f>
        <v>1089</v>
      </c>
      <c r="N86" s="15">
        <f>J86+L86</f>
        <v>1383</v>
      </c>
      <c r="O86" s="15">
        <v>1447937950</v>
      </c>
      <c r="P86" s="11" t="s">
        <v>149</v>
      </c>
    </row>
    <row r="87" spans="1:16" hidden="1" x14ac:dyDescent="0.35">
      <c r="A87" s="17">
        <v>7</v>
      </c>
      <c r="B87" s="17"/>
      <c r="C87" s="13" t="s">
        <v>156</v>
      </c>
      <c r="D87" s="17" t="s">
        <v>213</v>
      </c>
      <c r="E87" s="17" t="s">
        <v>23</v>
      </c>
      <c r="F87" s="24" t="s">
        <v>228</v>
      </c>
      <c r="G87" s="17" t="s">
        <v>189</v>
      </c>
      <c r="H87" s="23" t="s">
        <v>229</v>
      </c>
      <c r="I87" s="15">
        <v>249</v>
      </c>
      <c r="J87" s="15">
        <v>337</v>
      </c>
      <c r="K87" s="15">
        <v>460</v>
      </c>
      <c r="L87" s="15">
        <v>566</v>
      </c>
      <c r="M87" s="15">
        <f>I87+K87</f>
        <v>709</v>
      </c>
      <c r="N87" s="15">
        <f>J87+L87</f>
        <v>903</v>
      </c>
      <c r="O87" s="15">
        <v>977155319</v>
      </c>
      <c r="P87" s="11" t="s">
        <v>149</v>
      </c>
    </row>
    <row r="88" spans="1:16" hidden="1" x14ac:dyDescent="0.35">
      <c r="A88" s="17">
        <v>8</v>
      </c>
      <c r="B88" s="17"/>
      <c r="C88" s="13" t="s">
        <v>3</v>
      </c>
      <c r="D88" s="17" t="s">
        <v>214</v>
      </c>
      <c r="E88" s="14" t="s">
        <v>11</v>
      </c>
      <c r="F88" s="13" t="s">
        <v>230</v>
      </c>
      <c r="G88" s="14" t="s">
        <v>4</v>
      </c>
      <c r="H88" s="14" t="s">
        <v>231</v>
      </c>
      <c r="I88" s="15">
        <v>468</v>
      </c>
      <c r="J88" s="15">
        <v>580</v>
      </c>
      <c r="K88" s="15">
        <v>419</v>
      </c>
      <c r="L88" s="15">
        <v>582</v>
      </c>
      <c r="M88" s="15">
        <f>I88+K88</f>
        <v>887</v>
      </c>
      <c r="N88" s="15">
        <f>J88+L88</f>
        <v>1162</v>
      </c>
      <c r="O88" s="15">
        <v>1263513559</v>
      </c>
      <c r="P88" s="11" t="s">
        <v>149</v>
      </c>
    </row>
    <row r="89" spans="1:16" hidden="1" x14ac:dyDescent="0.35">
      <c r="A89" s="31" t="s">
        <v>204</v>
      </c>
      <c r="B89" s="31"/>
      <c r="C89" s="31"/>
      <c r="D89" s="31"/>
      <c r="E89" s="31"/>
      <c r="F89" s="31"/>
      <c r="G89" s="31"/>
      <c r="H89" s="31"/>
      <c r="I89" s="5">
        <f>SUM(I81:I88)</f>
        <v>3557</v>
      </c>
      <c r="J89" s="5">
        <f>SUM(J81:J88)</f>
        <v>4815</v>
      </c>
      <c r="K89" s="5">
        <f>SUM(K81:K88)</f>
        <v>3444</v>
      </c>
      <c r="L89" s="5">
        <f>SUM(L81:L88)</f>
        <v>4301</v>
      </c>
      <c r="M89" s="5">
        <f>SUM(M81:M88)</f>
        <v>7001</v>
      </c>
      <c r="N89" s="5">
        <f>SUM(N81:N88)</f>
        <v>9116</v>
      </c>
      <c r="O89" s="5">
        <f>SUM(O81:O88)</f>
        <v>9579326150</v>
      </c>
      <c r="P89" s="5"/>
    </row>
    <row r="90" spans="1:16" hidden="1" x14ac:dyDescent="0.35">
      <c r="A90" s="8" t="s">
        <v>252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</row>
    <row r="91" spans="1:16" hidden="1" x14ac:dyDescent="0.35">
      <c r="A91" s="16">
        <v>1</v>
      </c>
      <c r="B91" s="16"/>
      <c r="C91" s="18" t="s">
        <v>156</v>
      </c>
      <c r="D91" s="16" t="s">
        <v>232</v>
      </c>
      <c r="E91" s="16" t="s">
        <v>23</v>
      </c>
      <c r="F91" s="18" t="s">
        <v>235</v>
      </c>
      <c r="G91" s="16" t="s">
        <v>37</v>
      </c>
      <c r="H91" s="16" t="s">
        <v>238</v>
      </c>
      <c r="I91" s="19">
        <v>489</v>
      </c>
      <c r="J91" s="12">
        <v>513</v>
      </c>
      <c r="K91" s="12">
        <v>382</v>
      </c>
      <c r="L91" s="12">
        <v>500</v>
      </c>
      <c r="M91" s="26">
        <f>I91+K91</f>
        <v>871</v>
      </c>
      <c r="N91" s="12">
        <f>J91+L91</f>
        <v>1013</v>
      </c>
      <c r="O91" s="12">
        <v>1156732584</v>
      </c>
      <c r="P91" s="11" t="s">
        <v>149</v>
      </c>
    </row>
    <row r="92" spans="1:16" hidden="1" x14ac:dyDescent="0.35">
      <c r="A92" s="17">
        <v>2</v>
      </c>
      <c r="B92" s="17"/>
      <c r="C92" s="13" t="s">
        <v>156</v>
      </c>
      <c r="D92" s="17" t="s">
        <v>233</v>
      </c>
      <c r="E92" s="17" t="s">
        <v>23</v>
      </c>
      <c r="F92" s="20" t="s">
        <v>236</v>
      </c>
      <c r="G92" s="17" t="s">
        <v>23</v>
      </c>
      <c r="H92" s="17" t="s">
        <v>239</v>
      </c>
      <c r="I92" s="21">
        <v>100</v>
      </c>
      <c r="J92" s="15">
        <v>162</v>
      </c>
      <c r="K92" s="15">
        <v>298</v>
      </c>
      <c r="L92" s="15">
        <v>356</v>
      </c>
      <c r="M92" s="27">
        <f>I92+K92</f>
        <v>398</v>
      </c>
      <c r="N92" s="15">
        <f>J92+L92</f>
        <v>518</v>
      </c>
      <c r="O92" s="15">
        <v>558580834</v>
      </c>
      <c r="P92" s="14" t="s">
        <v>149</v>
      </c>
    </row>
    <row r="93" spans="1:16" hidden="1" x14ac:dyDescent="0.35">
      <c r="A93" s="17">
        <v>3</v>
      </c>
      <c r="B93" s="17"/>
      <c r="C93" s="13" t="s">
        <v>44</v>
      </c>
      <c r="D93" s="17" t="s">
        <v>234</v>
      </c>
      <c r="E93" s="17" t="s">
        <v>11</v>
      </c>
      <c r="F93" s="20" t="s">
        <v>237</v>
      </c>
      <c r="G93" s="17" t="s">
        <v>31</v>
      </c>
      <c r="H93" s="17" t="s">
        <v>240</v>
      </c>
      <c r="I93" s="21">
        <v>458</v>
      </c>
      <c r="J93" s="15">
        <v>654</v>
      </c>
      <c r="K93" s="15">
        <v>580</v>
      </c>
      <c r="L93" s="15">
        <v>762</v>
      </c>
      <c r="M93" s="27">
        <f>I93+K93</f>
        <v>1038</v>
      </c>
      <c r="N93" s="15">
        <f>J93+L93</f>
        <v>1416</v>
      </c>
      <c r="O93" s="15">
        <v>1452263531</v>
      </c>
      <c r="P93" s="14" t="s">
        <v>149</v>
      </c>
    </row>
    <row r="94" spans="1:16" hidden="1" x14ac:dyDescent="0.35">
      <c r="A94" s="17">
        <v>4</v>
      </c>
      <c r="B94" s="17"/>
      <c r="C94" s="13" t="s">
        <v>3</v>
      </c>
      <c r="D94" s="17" t="s">
        <v>253</v>
      </c>
      <c r="E94" s="17" t="s">
        <v>11</v>
      </c>
      <c r="F94" s="20" t="s">
        <v>257</v>
      </c>
      <c r="G94" s="17" t="s">
        <v>4</v>
      </c>
      <c r="H94" s="17" t="s">
        <v>261</v>
      </c>
      <c r="I94" s="21">
        <v>515</v>
      </c>
      <c r="J94" s="15">
        <v>740</v>
      </c>
      <c r="K94" s="15">
        <v>509</v>
      </c>
      <c r="L94" s="15">
        <v>610</v>
      </c>
      <c r="M94" s="27">
        <f>I94+K94</f>
        <v>1024</v>
      </c>
      <c r="N94" s="15">
        <f>J94+L94</f>
        <v>1350</v>
      </c>
      <c r="O94" s="15">
        <v>1408071983</v>
      </c>
      <c r="P94" s="14" t="s">
        <v>149</v>
      </c>
    </row>
    <row r="95" spans="1:16" hidden="1" x14ac:dyDescent="0.35">
      <c r="A95" s="17">
        <v>5</v>
      </c>
      <c r="B95" s="17"/>
      <c r="C95" s="13" t="s">
        <v>156</v>
      </c>
      <c r="D95" s="17" t="s">
        <v>254</v>
      </c>
      <c r="E95" s="17" t="s">
        <v>23</v>
      </c>
      <c r="F95" s="20" t="s">
        <v>258</v>
      </c>
      <c r="G95" s="17" t="s">
        <v>37</v>
      </c>
      <c r="H95" s="17" t="s">
        <v>262</v>
      </c>
      <c r="I95" s="21">
        <v>269</v>
      </c>
      <c r="J95" s="15">
        <v>384</v>
      </c>
      <c r="K95" s="15">
        <v>508</v>
      </c>
      <c r="L95" s="15">
        <v>627</v>
      </c>
      <c r="M95" s="27">
        <f>I95+K95</f>
        <v>777</v>
      </c>
      <c r="N95" s="15">
        <f>J95+L95</f>
        <v>1011</v>
      </c>
      <c r="O95" s="15">
        <v>1090245602</v>
      </c>
      <c r="P95" s="14" t="s">
        <v>149</v>
      </c>
    </row>
    <row r="96" spans="1:16" hidden="1" x14ac:dyDescent="0.35">
      <c r="A96" s="17">
        <v>6</v>
      </c>
      <c r="B96" s="17"/>
      <c r="C96" s="13" t="s">
        <v>156</v>
      </c>
      <c r="D96" s="17" t="s">
        <v>255</v>
      </c>
      <c r="E96" s="17" t="s">
        <v>23</v>
      </c>
      <c r="F96" s="23" t="s">
        <v>259</v>
      </c>
      <c r="G96" s="17" t="s">
        <v>37</v>
      </c>
      <c r="H96" s="23" t="s">
        <v>263</v>
      </c>
      <c r="I96" s="15">
        <v>509</v>
      </c>
      <c r="J96" s="15">
        <v>581</v>
      </c>
      <c r="K96" s="15">
        <v>530</v>
      </c>
      <c r="L96" s="15">
        <v>692</v>
      </c>
      <c r="M96" s="15">
        <f>I96+K96</f>
        <v>1039</v>
      </c>
      <c r="N96" s="15">
        <f>J96+L96</f>
        <v>1273</v>
      </c>
      <c r="O96" s="15">
        <v>1413304955</v>
      </c>
      <c r="P96" s="14" t="s">
        <v>149</v>
      </c>
    </row>
    <row r="97" spans="1:16" hidden="1" x14ac:dyDescent="0.35">
      <c r="A97" s="17">
        <v>7</v>
      </c>
      <c r="B97" s="17"/>
      <c r="C97" s="13" t="s">
        <v>156</v>
      </c>
      <c r="D97" s="17" t="s">
        <v>256</v>
      </c>
      <c r="E97" s="17" t="s">
        <v>23</v>
      </c>
      <c r="F97" s="24" t="s">
        <v>260</v>
      </c>
      <c r="G97" s="17" t="s">
        <v>37</v>
      </c>
      <c r="H97" s="23" t="s">
        <v>264</v>
      </c>
      <c r="I97" s="15">
        <v>289</v>
      </c>
      <c r="J97" s="15">
        <v>372</v>
      </c>
      <c r="K97" s="15">
        <v>716</v>
      </c>
      <c r="L97" s="15">
        <v>902</v>
      </c>
      <c r="M97" s="15">
        <f>I97+K97</f>
        <v>1005</v>
      </c>
      <c r="N97" s="15">
        <f>J97+L97</f>
        <v>1274</v>
      </c>
      <c r="O97" s="15">
        <v>1335559532</v>
      </c>
      <c r="P97" s="14" t="s">
        <v>149</v>
      </c>
    </row>
    <row r="98" spans="1:16" hidden="1" x14ac:dyDescent="0.35">
      <c r="A98" s="31" t="s">
        <v>205</v>
      </c>
      <c r="B98" s="31"/>
      <c r="C98" s="31"/>
      <c r="D98" s="31"/>
      <c r="E98" s="31"/>
      <c r="F98" s="31"/>
      <c r="G98" s="31"/>
      <c r="H98" s="31"/>
      <c r="I98" s="5">
        <f>SUM(I91:I97)</f>
        <v>2629</v>
      </c>
      <c r="J98" s="5">
        <f>SUM(J91:J97)</f>
        <v>3406</v>
      </c>
      <c r="K98" s="5">
        <f>SUM(K91:K97)</f>
        <v>3523</v>
      </c>
      <c r="L98" s="5">
        <f>SUM(L91:L97)</f>
        <v>4449</v>
      </c>
      <c r="M98" s="5">
        <f>SUM(M91:M97)</f>
        <v>6152</v>
      </c>
      <c r="N98" s="5">
        <f>SUM(N91:N97)</f>
        <v>7855</v>
      </c>
      <c r="O98" s="5">
        <f>SUM(O91:O97)</f>
        <v>8414759021</v>
      </c>
      <c r="P98" s="5"/>
    </row>
    <row r="99" spans="1:16" hidden="1" x14ac:dyDescent="0.35">
      <c r="A99" s="25" t="s">
        <v>265</v>
      </c>
      <c r="B99" s="25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</row>
    <row r="100" spans="1:16" hidden="1" x14ac:dyDescent="0.35">
      <c r="A100" s="28">
        <v>1</v>
      </c>
      <c r="B100" s="28"/>
      <c r="C100" s="18" t="s">
        <v>206</v>
      </c>
      <c r="D100" s="16" t="s">
        <v>266</v>
      </c>
      <c r="E100" s="16" t="s">
        <v>161</v>
      </c>
      <c r="F100" s="18" t="s">
        <v>273</v>
      </c>
      <c r="G100" s="16" t="s">
        <v>31</v>
      </c>
      <c r="H100" s="16" t="s">
        <v>280</v>
      </c>
      <c r="I100" s="19">
        <v>37</v>
      </c>
      <c r="J100" s="12">
        <v>37</v>
      </c>
      <c r="K100" s="12">
        <v>0</v>
      </c>
      <c r="L100" s="12">
        <v>0</v>
      </c>
      <c r="M100" s="26">
        <f>I100+K100</f>
        <v>37</v>
      </c>
      <c r="N100" s="12">
        <f>J100+L100</f>
        <v>37</v>
      </c>
      <c r="O100" s="12">
        <v>88622247</v>
      </c>
      <c r="P100" s="11" t="s">
        <v>149</v>
      </c>
    </row>
    <row r="101" spans="1:16" hidden="1" x14ac:dyDescent="0.35">
      <c r="A101" s="17">
        <v>2</v>
      </c>
      <c r="B101" s="17"/>
      <c r="C101" s="13" t="s">
        <v>3</v>
      </c>
      <c r="D101" s="17" t="s">
        <v>267</v>
      </c>
      <c r="E101" s="17" t="s">
        <v>11</v>
      </c>
      <c r="F101" s="20" t="s">
        <v>274</v>
      </c>
      <c r="G101" s="17" t="s">
        <v>4</v>
      </c>
      <c r="H101" s="17" t="s">
        <v>281</v>
      </c>
      <c r="I101" s="21">
        <v>501</v>
      </c>
      <c r="J101" s="15">
        <v>779</v>
      </c>
      <c r="K101" s="15">
        <v>564</v>
      </c>
      <c r="L101" s="15">
        <v>684</v>
      </c>
      <c r="M101" s="27">
        <f>I101+K101</f>
        <v>1065</v>
      </c>
      <c r="N101" s="15">
        <f>J101+L101</f>
        <v>1463</v>
      </c>
      <c r="O101" s="15">
        <v>1560493259</v>
      </c>
      <c r="P101" s="14" t="s">
        <v>149</v>
      </c>
    </row>
    <row r="102" spans="1:16" hidden="1" x14ac:dyDescent="0.35">
      <c r="A102" s="17">
        <v>3</v>
      </c>
      <c r="B102" s="17"/>
      <c r="C102" s="13" t="s">
        <v>156</v>
      </c>
      <c r="D102" s="17" t="s">
        <v>268</v>
      </c>
      <c r="E102" s="17" t="s">
        <v>23</v>
      </c>
      <c r="F102" s="20" t="s">
        <v>275</v>
      </c>
      <c r="G102" s="17" t="s">
        <v>23</v>
      </c>
      <c r="H102" s="17" t="s">
        <v>282</v>
      </c>
      <c r="I102" s="21">
        <v>643</v>
      </c>
      <c r="J102" s="15">
        <v>759</v>
      </c>
      <c r="K102" s="15">
        <v>559</v>
      </c>
      <c r="L102" s="15">
        <v>680</v>
      </c>
      <c r="M102" s="27">
        <f>I102+K102</f>
        <v>1202</v>
      </c>
      <c r="N102" s="15">
        <f>J102+L102</f>
        <v>1439</v>
      </c>
      <c r="O102" s="15">
        <v>1516162970</v>
      </c>
      <c r="P102" s="14" t="s">
        <v>149</v>
      </c>
    </row>
    <row r="103" spans="1:16" hidden="1" x14ac:dyDescent="0.35">
      <c r="A103" s="17">
        <v>4</v>
      </c>
      <c r="B103" s="17"/>
      <c r="C103" s="13" t="s">
        <v>44</v>
      </c>
      <c r="D103" s="17" t="s">
        <v>269</v>
      </c>
      <c r="E103" s="17" t="s">
        <v>11</v>
      </c>
      <c r="F103" s="20" t="s">
        <v>276</v>
      </c>
      <c r="G103" s="17" t="s">
        <v>31</v>
      </c>
      <c r="H103" s="17" t="s">
        <v>283</v>
      </c>
      <c r="I103" s="21">
        <v>542</v>
      </c>
      <c r="J103" s="15">
        <v>737</v>
      </c>
      <c r="K103" s="15">
        <v>570</v>
      </c>
      <c r="L103" s="15">
        <v>722</v>
      </c>
      <c r="M103" s="27">
        <f>I103+K103</f>
        <v>1112</v>
      </c>
      <c r="N103" s="15">
        <f>J103+L103</f>
        <v>1459</v>
      </c>
      <c r="O103" s="15">
        <v>1553783062</v>
      </c>
      <c r="P103" s="14" t="s">
        <v>149</v>
      </c>
    </row>
    <row r="104" spans="1:16" hidden="1" x14ac:dyDescent="0.35">
      <c r="A104" s="17">
        <v>5</v>
      </c>
      <c r="B104" s="17"/>
      <c r="C104" s="13" t="s">
        <v>156</v>
      </c>
      <c r="D104" s="17" t="s">
        <v>270</v>
      </c>
      <c r="E104" s="17" t="s">
        <v>23</v>
      </c>
      <c r="F104" s="20" t="s">
        <v>277</v>
      </c>
      <c r="G104" s="17" t="s">
        <v>37</v>
      </c>
      <c r="H104" s="17" t="s">
        <v>284</v>
      </c>
      <c r="I104" s="21">
        <v>478</v>
      </c>
      <c r="J104" s="15">
        <v>599</v>
      </c>
      <c r="K104" s="15">
        <v>579</v>
      </c>
      <c r="L104" s="15">
        <v>701</v>
      </c>
      <c r="M104" s="27">
        <f>I104+K104</f>
        <v>1057</v>
      </c>
      <c r="N104" s="15">
        <f>J104+L104</f>
        <v>1300</v>
      </c>
      <c r="O104" s="15">
        <v>1316168254</v>
      </c>
      <c r="P104" s="14" t="s">
        <v>149</v>
      </c>
    </row>
    <row r="105" spans="1:16" hidden="1" x14ac:dyDescent="0.35">
      <c r="A105" s="28">
        <v>6</v>
      </c>
      <c r="B105" s="28"/>
      <c r="C105" s="13" t="s">
        <v>3</v>
      </c>
      <c r="D105" s="17" t="s">
        <v>271</v>
      </c>
      <c r="E105" s="17" t="s">
        <v>11</v>
      </c>
      <c r="F105" s="20" t="s">
        <v>278</v>
      </c>
      <c r="G105" s="17" t="s">
        <v>4</v>
      </c>
      <c r="H105" s="17" t="s">
        <v>285</v>
      </c>
      <c r="I105" s="21">
        <v>480</v>
      </c>
      <c r="J105" s="15">
        <v>703</v>
      </c>
      <c r="K105" s="15">
        <v>517</v>
      </c>
      <c r="L105" s="15">
        <v>638</v>
      </c>
      <c r="M105" s="27">
        <f>I105+K105</f>
        <v>997</v>
      </c>
      <c r="N105" s="15">
        <f>J105+L105</f>
        <v>1341</v>
      </c>
      <c r="O105" s="15">
        <v>1401847235</v>
      </c>
      <c r="P105" s="14" t="s">
        <v>149</v>
      </c>
    </row>
    <row r="106" spans="1:16" hidden="1" x14ac:dyDescent="0.35">
      <c r="A106" s="17">
        <v>7</v>
      </c>
      <c r="B106" s="17"/>
      <c r="C106" s="13" t="s">
        <v>156</v>
      </c>
      <c r="D106" s="17" t="s">
        <v>272</v>
      </c>
      <c r="E106" s="17" t="s">
        <v>37</v>
      </c>
      <c r="F106" s="20" t="s">
        <v>279</v>
      </c>
      <c r="G106" s="17" t="s">
        <v>37</v>
      </c>
      <c r="H106" s="17" t="s">
        <v>286</v>
      </c>
      <c r="I106" s="21">
        <v>622</v>
      </c>
      <c r="J106" s="15">
        <v>849</v>
      </c>
      <c r="K106" s="15">
        <v>643</v>
      </c>
      <c r="L106" s="15">
        <v>745</v>
      </c>
      <c r="M106" s="27">
        <f>I106+K106</f>
        <v>1265</v>
      </c>
      <c r="N106" s="15">
        <f>J106+L106</f>
        <v>1594</v>
      </c>
      <c r="O106" s="15">
        <v>1641554944</v>
      </c>
      <c r="P106" s="14" t="s">
        <v>149</v>
      </c>
    </row>
    <row r="107" spans="1:16" hidden="1" x14ac:dyDescent="0.35">
      <c r="A107" s="17">
        <v>8</v>
      </c>
      <c r="B107" s="17"/>
      <c r="C107" s="13" t="s">
        <v>287</v>
      </c>
      <c r="D107" s="17" t="s">
        <v>288</v>
      </c>
      <c r="E107" s="17" t="s">
        <v>11</v>
      </c>
      <c r="F107" s="20" t="s">
        <v>292</v>
      </c>
      <c r="G107" s="17" t="s">
        <v>31</v>
      </c>
      <c r="H107" s="17" t="s">
        <v>293</v>
      </c>
      <c r="I107" s="21">
        <v>305</v>
      </c>
      <c r="J107" s="15">
        <v>387</v>
      </c>
      <c r="K107" s="15">
        <v>412</v>
      </c>
      <c r="L107" s="15">
        <v>547</v>
      </c>
      <c r="M107" s="27">
        <f>I107+K107</f>
        <v>717</v>
      </c>
      <c r="N107" s="15">
        <f>J107+L107</f>
        <v>934</v>
      </c>
      <c r="O107" s="15">
        <v>996518778</v>
      </c>
      <c r="P107" s="14" t="s">
        <v>149</v>
      </c>
    </row>
    <row r="108" spans="1:16" hidden="1" x14ac:dyDescent="0.35">
      <c r="A108" s="17">
        <v>9</v>
      </c>
      <c r="B108" s="17"/>
      <c r="C108" s="13" t="s">
        <v>156</v>
      </c>
      <c r="D108" s="17" t="s">
        <v>289</v>
      </c>
      <c r="E108" s="17" t="s">
        <v>37</v>
      </c>
      <c r="F108" s="20" t="s">
        <v>294</v>
      </c>
      <c r="G108" s="17" t="s">
        <v>37</v>
      </c>
      <c r="H108" s="17" t="s">
        <v>295</v>
      </c>
      <c r="I108" s="21">
        <v>546</v>
      </c>
      <c r="J108" s="15">
        <v>642</v>
      </c>
      <c r="K108" s="15">
        <v>673</v>
      </c>
      <c r="L108" s="15">
        <v>818</v>
      </c>
      <c r="M108" s="27">
        <f>I108+K108</f>
        <v>1219</v>
      </c>
      <c r="N108" s="15">
        <f>J108+L108</f>
        <v>1460</v>
      </c>
      <c r="O108" s="15">
        <v>1562530632</v>
      </c>
      <c r="P108" s="14" t="s">
        <v>149</v>
      </c>
    </row>
    <row r="109" spans="1:16" hidden="1" x14ac:dyDescent="0.35">
      <c r="A109" s="17">
        <v>10</v>
      </c>
      <c r="B109" s="17"/>
      <c r="C109" s="13" t="s">
        <v>44</v>
      </c>
      <c r="D109" s="17" t="s">
        <v>290</v>
      </c>
      <c r="E109" s="17" t="s">
        <v>11</v>
      </c>
      <c r="F109" s="20" t="s">
        <v>296</v>
      </c>
      <c r="G109" s="17" t="s">
        <v>31</v>
      </c>
      <c r="H109" s="17" t="s">
        <v>297</v>
      </c>
      <c r="I109" s="21">
        <v>508</v>
      </c>
      <c r="J109" s="15">
        <v>673</v>
      </c>
      <c r="K109" s="15">
        <v>547</v>
      </c>
      <c r="L109" s="15">
        <v>713</v>
      </c>
      <c r="M109" s="27">
        <f>I109+K109</f>
        <v>1055</v>
      </c>
      <c r="N109" s="15">
        <f>J109+L109</f>
        <v>1386</v>
      </c>
      <c r="O109" s="15">
        <v>1486421226</v>
      </c>
      <c r="P109" s="14" t="s">
        <v>149</v>
      </c>
    </row>
    <row r="110" spans="1:16" hidden="1" x14ac:dyDescent="0.35">
      <c r="A110" s="28">
        <v>11</v>
      </c>
      <c r="B110" s="28"/>
      <c r="C110" s="13" t="s">
        <v>156</v>
      </c>
      <c r="D110" s="17" t="s">
        <v>291</v>
      </c>
      <c r="E110" s="17" t="s">
        <v>37</v>
      </c>
      <c r="F110" s="20" t="s">
        <v>298</v>
      </c>
      <c r="G110" s="17" t="s">
        <v>37</v>
      </c>
      <c r="H110" s="17" t="s">
        <v>299</v>
      </c>
      <c r="I110" s="21">
        <v>0</v>
      </c>
      <c r="J110" s="15">
        <v>0</v>
      </c>
      <c r="K110" s="15">
        <v>586</v>
      </c>
      <c r="L110" s="15">
        <v>732</v>
      </c>
      <c r="M110" s="27">
        <f>I110+K110</f>
        <v>586</v>
      </c>
      <c r="N110" s="15">
        <f>J110+L110</f>
        <v>732</v>
      </c>
      <c r="O110" s="15">
        <v>807573732</v>
      </c>
      <c r="P110" s="14" t="s">
        <v>149</v>
      </c>
    </row>
    <row r="111" spans="1:16" hidden="1" x14ac:dyDescent="0.35">
      <c r="A111" s="31" t="s">
        <v>107</v>
      </c>
      <c r="B111" s="31"/>
      <c r="C111" s="31"/>
      <c r="D111" s="31"/>
      <c r="E111" s="31"/>
      <c r="F111" s="31"/>
      <c r="G111" s="31"/>
      <c r="H111" s="31"/>
      <c r="I111" s="5">
        <f>SUM(I100:I110)</f>
        <v>4662</v>
      </c>
      <c r="J111" s="5">
        <f>SUM(J100:J110)</f>
        <v>6165</v>
      </c>
      <c r="K111" s="5">
        <f>SUM(K100:K110)</f>
        <v>5650</v>
      </c>
      <c r="L111" s="5">
        <f>SUM(L100:L110)</f>
        <v>6980</v>
      </c>
      <c r="M111" s="5">
        <f>SUM(M100:M110)</f>
        <v>10312</v>
      </c>
      <c r="N111" s="5">
        <f>SUM(N100:N110)</f>
        <v>13145</v>
      </c>
      <c r="O111" s="5">
        <f>SUM(O100:O110)</f>
        <v>13931676339</v>
      </c>
      <c r="P111" s="5"/>
    </row>
    <row r="112" spans="1:16" x14ac:dyDescent="0.35">
      <c r="A112" s="25" t="s">
        <v>300</v>
      </c>
      <c r="B112" s="25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</row>
    <row r="113" spans="1:19" x14ac:dyDescent="0.35">
      <c r="A113" s="17">
        <v>1</v>
      </c>
      <c r="B113" s="17"/>
      <c r="D113" s="17"/>
      <c r="E113" s="17" t="s">
        <v>302</v>
      </c>
      <c r="F113" s="24" t="s">
        <v>303</v>
      </c>
      <c r="G113" s="17" t="s">
        <v>17</v>
      </c>
      <c r="H113" s="23" t="s">
        <v>304</v>
      </c>
      <c r="I113" s="15">
        <v>336</v>
      </c>
      <c r="J113" s="15">
        <v>420</v>
      </c>
      <c r="K113" s="15">
        <v>388</v>
      </c>
      <c r="L113" s="15">
        <v>558</v>
      </c>
      <c r="M113" s="15">
        <f>I113+K113</f>
        <v>724</v>
      </c>
      <c r="N113" s="15">
        <f>J113+L113</f>
        <v>978</v>
      </c>
      <c r="O113" s="15">
        <v>1037615792</v>
      </c>
      <c r="P113" s="14" t="s">
        <v>149</v>
      </c>
    </row>
    <row r="114" spans="1:19" x14ac:dyDescent="0.35">
      <c r="A114" s="17">
        <v>2</v>
      </c>
      <c r="B114" s="17"/>
      <c r="C114" s="13" t="s">
        <v>3</v>
      </c>
      <c r="D114" s="17" t="s">
        <v>301</v>
      </c>
      <c r="E114" s="17" t="s">
        <v>11</v>
      </c>
      <c r="F114" s="23" t="s">
        <v>305</v>
      </c>
      <c r="G114" s="17" t="s">
        <v>4</v>
      </c>
      <c r="H114" s="23" t="s">
        <v>306</v>
      </c>
      <c r="I114" s="15">
        <v>520</v>
      </c>
      <c r="J114" s="15">
        <v>754</v>
      </c>
      <c r="K114" s="15">
        <v>436</v>
      </c>
      <c r="L114" s="15">
        <v>576</v>
      </c>
      <c r="M114" s="15">
        <f>I114+K114</f>
        <v>956</v>
      </c>
      <c r="N114" s="15">
        <f>J114+L114</f>
        <v>1330</v>
      </c>
      <c r="O114" s="15">
        <v>1416188955</v>
      </c>
      <c r="P114" s="14" t="s">
        <v>149</v>
      </c>
    </row>
    <row r="115" spans="1:19" s="46" customFormat="1" x14ac:dyDescent="0.35">
      <c r="A115" s="40">
        <v>3</v>
      </c>
      <c r="B115" s="40"/>
      <c r="C115" s="41" t="s">
        <v>156</v>
      </c>
      <c r="D115" s="40" t="s">
        <v>307</v>
      </c>
      <c r="E115" s="40" t="s">
        <v>37</v>
      </c>
      <c r="F115" s="42">
        <v>44695.541666666664</v>
      </c>
      <c r="G115" s="40" t="s">
        <v>37</v>
      </c>
      <c r="H115" s="43">
        <v>44697.026388888888</v>
      </c>
      <c r="I115" s="44">
        <v>709</v>
      </c>
      <c r="J115" s="44">
        <v>924</v>
      </c>
      <c r="K115" s="44">
        <v>518</v>
      </c>
      <c r="L115" s="44">
        <v>642</v>
      </c>
      <c r="M115" s="44">
        <f>I115+K115</f>
        <v>1227</v>
      </c>
      <c r="N115" s="44">
        <f>J115+L115</f>
        <v>1566</v>
      </c>
      <c r="O115" s="44">
        <v>1726374071</v>
      </c>
      <c r="P115" s="45" t="s">
        <v>150</v>
      </c>
    </row>
    <row r="116" spans="1:19" s="46" customFormat="1" x14ac:dyDescent="0.35">
      <c r="A116" s="40">
        <v>4</v>
      </c>
      <c r="B116" s="40"/>
      <c r="C116" s="41" t="s">
        <v>156</v>
      </c>
      <c r="D116" s="40" t="s">
        <v>309</v>
      </c>
      <c r="E116" s="40" t="s">
        <v>302</v>
      </c>
      <c r="F116" s="47" t="s">
        <v>311</v>
      </c>
      <c r="G116" s="40" t="s">
        <v>37</v>
      </c>
      <c r="H116" s="47" t="s">
        <v>314</v>
      </c>
      <c r="I116" s="44">
        <v>583</v>
      </c>
      <c r="J116" s="44">
        <v>834</v>
      </c>
      <c r="K116" s="44">
        <v>413</v>
      </c>
      <c r="L116" s="44">
        <v>518</v>
      </c>
      <c r="M116" s="44">
        <f>I116+K116</f>
        <v>996</v>
      </c>
      <c r="N116" s="44">
        <f>J116+L116</f>
        <v>1352</v>
      </c>
      <c r="O116" s="44">
        <v>1464240228</v>
      </c>
      <c r="P116" s="45" t="s">
        <v>150</v>
      </c>
    </row>
    <row r="117" spans="1:19" x14ac:dyDescent="0.35">
      <c r="A117" s="17">
        <v>5</v>
      </c>
      <c r="B117" s="17"/>
      <c r="C117" s="13" t="s">
        <v>308</v>
      </c>
      <c r="D117" s="17" t="s">
        <v>301</v>
      </c>
      <c r="E117" s="17" t="s">
        <v>11</v>
      </c>
      <c r="F117" s="23" t="s">
        <v>312</v>
      </c>
      <c r="G117" s="17" t="s">
        <v>4</v>
      </c>
      <c r="H117" s="23" t="s">
        <v>315</v>
      </c>
      <c r="I117" s="15">
        <v>412</v>
      </c>
      <c r="J117" s="15">
        <v>463</v>
      </c>
      <c r="K117" s="15">
        <v>364</v>
      </c>
      <c r="L117" s="15">
        <v>430</v>
      </c>
      <c r="M117" s="15">
        <f>I117+K117</f>
        <v>776</v>
      </c>
      <c r="N117" s="15">
        <f>J117+L117</f>
        <v>893</v>
      </c>
      <c r="O117" s="15">
        <v>949997092</v>
      </c>
      <c r="P117" s="14" t="s">
        <v>149</v>
      </c>
    </row>
    <row r="118" spans="1:19" s="46" customFormat="1" x14ac:dyDescent="0.35">
      <c r="A118" s="40">
        <v>6</v>
      </c>
      <c r="B118" s="40"/>
      <c r="C118" s="41" t="s">
        <v>156</v>
      </c>
      <c r="D118" s="40" t="s">
        <v>310</v>
      </c>
      <c r="E118" s="40" t="s">
        <v>37</v>
      </c>
      <c r="F118" s="43" t="s">
        <v>313</v>
      </c>
      <c r="G118" s="40" t="s">
        <v>37</v>
      </c>
      <c r="H118" s="43" t="s">
        <v>316</v>
      </c>
      <c r="I118" s="44">
        <v>626</v>
      </c>
      <c r="J118" s="44">
        <v>948</v>
      </c>
      <c r="K118" s="44">
        <v>535</v>
      </c>
      <c r="L118" s="44">
        <v>706</v>
      </c>
      <c r="M118" s="44">
        <f>I118+K118</f>
        <v>1161</v>
      </c>
      <c r="N118" s="44">
        <f>J118+L118</f>
        <v>1654</v>
      </c>
      <c r="O118" s="44">
        <v>1747721625</v>
      </c>
      <c r="P118" s="45" t="s">
        <v>150</v>
      </c>
    </row>
    <row r="119" spans="1:19" x14ac:dyDescent="0.35">
      <c r="A119" s="39" t="s">
        <v>113</v>
      </c>
      <c r="B119" s="39"/>
      <c r="C119" s="39"/>
      <c r="D119" s="39"/>
      <c r="E119" s="39"/>
      <c r="F119" s="39"/>
      <c r="G119" s="39"/>
      <c r="H119" s="39"/>
      <c r="I119" s="5">
        <f>SUM(I113:I118)</f>
        <v>3186</v>
      </c>
      <c r="J119" s="5">
        <f>SUM(J113:J118)</f>
        <v>4343</v>
      </c>
      <c r="K119" s="5">
        <f>SUM(K113:K118)</f>
        <v>2654</v>
      </c>
      <c r="L119" s="5">
        <f>SUM(L113:L118)</f>
        <v>3430</v>
      </c>
      <c r="M119" s="5">
        <f>SUM(M113:M118)</f>
        <v>5840</v>
      </c>
      <c r="N119" s="5">
        <f>SUM(N113:N118)</f>
        <v>7773</v>
      </c>
      <c r="O119" s="5">
        <f>SUM(O113:O118)</f>
        <v>8342137763</v>
      </c>
      <c r="P119" s="5"/>
    </row>
    <row r="120" spans="1:19" ht="6" customHeight="1" x14ac:dyDescent="0.35">
      <c r="C120" s="2"/>
      <c r="D120" s="2"/>
      <c r="E120" s="4"/>
      <c r="F120" s="2"/>
      <c r="G120" s="4"/>
      <c r="H120" s="2"/>
      <c r="I120" s="2"/>
      <c r="J120" s="2"/>
      <c r="K120" s="2"/>
      <c r="L120" s="2"/>
      <c r="M120" s="2"/>
      <c r="N120" s="2"/>
      <c r="O120" s="2"/>
      <c r="P120" s="2"/>
    </row>
    <row r="121" spans="1:19" x14ac:dyDescent="0.35">
      <c r="A121" s="31" t="s">
        <v>180</v>
      </c>
      <c r="B121" s="31"/>
      <c r="C121" s="31"/>
      <c r="D121" s="31"/>
      <c r="E121" s="31"/>
      <c r="F121" s="31"/>
      <c r="G121" s="31"/>
      <c r="H121" s="31"/>
      <c r="I121" s="5">
        <f>I9+I13+I17+I22+I27+I35+I47+I59+I68</f>
        <v>25126</v>
      </c>
      <c r="J121" s="5">
        <f>J9+J13+J17+J22+J27+J35+J47+J59+J68</f>
        <v>32372</v>
      </c>
      <c r="K121" s="5">
        <f>K9+K13+K17+K22+K27+K35+K47+K59+K68</f>
        <v>26862</v>
      </c>
      <c r="L121" s="5">
        <f>L9+L13+L17+L22+L27+L35+L47+L59+L68</f>
        <v>34102</v>
      </c>
      <c r="M121" s="5">
        <f>M9+M13+M17+M22+M27+M35+M47+M59+M68</f>
        <v>51988</v>
      </c>
      <c r="N121" s="5">
        <f>N9+N13+N17+N22+N27+N35+N47+N59+N68</f>
        <v>66474</v>
      </c>
      <c r="O121" s="5">
        <f>O9+O13+O17+O22+O27+O35+O47+O59+O68</f>
        <v>69075436696</v>
      </c>
      <c r="P121" s="5"/>
    </row>
    <row r="122" spans="1:19" ht="6" customHeight="1" x14ac:dyDescent="0.35">
      <c r="C122" s="2"/>
      <c r="D122" s="2"/>
      <c r="E122" s="4"/>
      <c r="F122" s="2"/>
      <c r="G122" s="4"/>
      <c r="H122" s="2"/>
      <c r="I122" s="2"/>
      <c r="J122" s="2"/>
      <c r="K122" s="2"/>
      <c r="L122" s="2"/>
      <c r="M122" s="2"/>
      <c r="N122" s="2"/>
      <c r="O122" s="2"/>
      <c r="P122" s="2"/>
    </row>
    <row r="123" spans="1:19" x14ac:dyDescent="0.35">
      <c r="A123" s="31" t="s">
        <v>181</v>
      </c>
      <c r="B123" s="31"/>
      <c r="C123" s="31"/>
      <c r="D123" s="31"/>
      <c r="E123" s="31"/>
      <c r="F123" s="31"/>
      <c r="G123" s="31"/>
      <c r="H123" s="31"/>
      <c r="I123" s="5">
        <f>I79+I89+I98+I119+I111</f>
        <v>19031</v>
      </c>
      <c r="J123" s="5">
        <f>J79+J89+J98+J119+J111</f>
        <v>25017</v>
      </c>
      <c r="K123" s="5">
        <f>K79+K89+K98+K119+K111</f>
        <v>20362</v>
      </c>
      <c r="L123" s="5">
        <f>L79+L89+L98+L119+L111</f>
        <v>25415</v>
      </c>
      <c r="M123" s="5">
        <f>M79+M89+M98+M119+M111</f>
        <v>39393</v>
      </c>
      <c r="N123" s="5">
        <f>N79+N89+N98+N119+N111</f>
        <v>50432</v>
      </c>
      <c r="O123" s="5">
        <f>O79+O89+O98+O119+O111</f>
        <v>53484450024</v>
      </c>
      <c r="P123" s="5"/>
      <c r="R123" s="22">
        <f>M123/2.5</f>
        <v>15757.2</v>
      </c>
      <c r="S123" s="22">
        <f>R123*12</f>
        <v>189086.40000000002</v>
      </c>
    </row>
    <row r="124" spans="1:19" ht="6" customHeight="1" x14ac:dyDescent="0.35">
      <c r="C124" s="2"/>
      <c r="D124" s="2"/>
      <c r="E124" s="4"/>
      <c r="F124" s="2"/>
      <c r="G124" s="4"/>
      <c r="H124" s="2"/>
      <c r="I124" s="2"/>
      <c r="J124" s="2"/>
      <c r="K124" s="2"/>
      <c r="L124" s="2"/>
      <c r="M124" s="2"/>
      <c r="N124" s="2"/>
      <c r="O124" s="2"/>
      <c r="P124" s="2"/>
    </row>
    <row r="125" spans="1:19" x14ac:dyDescent="0.35">
      <c r="A125" s="31" t="s">
        <v>108</v>
      </c>
      <c r="B125" s="31"/>
      <c r="C125" s="31"/>
      <c r="D125" s="31"/>
      <c r="E125" s="31"/>
      <c r="F125" s="31"/>
      <c r="G125" s="31"/>
      <c r="H125" s="31"/>
      <c r="I125" s="5">
        <f>I121+I123</f>
        <v>44157</v>
      </c>
      <c r="J125" s="5">
        <f t="shared" ref="J125:O125" si="0">J121+J123</f>
        <v>57389</v>
      </c>
      <c r="K125" s="5">
        <f t="shared" si="0"/>
        <v>47224</v>
      </c>
      <c r="L125" s="5">
        <f t="shared" si="0"/>
        <v>59517</v>
      </c>
      <c r="M125" s="5">
        <f t="shared" si="0"/>
        <v>91381</v>
      </c>
      <c r="N125" s="5">
        <f t="shared" si="0"/>
        <v>116906</v>
      </c>
      <c r="O125" s="5">
        <f t="shared" si="0"/>
        <v>122559886720</v>
      </c>
      <c r="P125" s="5"/>
    </row>
    <row r="127" spans="1:19" ht="14.25" customHeight="1" x14ac:dyDescent="0.35"/>
  </sheetData>
  <mergeCells count="29">
    <mergeCell ref="P4:P5"/>
    <mergeCell ref="O4:O5"/>
    <mergeCell ref="I4:J4"/>
    <mergeCell ref="F4:F5"/>
    <mergeCell ref="G4:G5"/>
    <mergeCell ref="H4:H5"/>
    <mergeCell ref="M4:N4"/>
    <mergeCell ref="K4:L4"/>
    <mergeCell ref="A59:H59"/>
    <mergeCell ref="A27:H27"/>
    <mergeCell ref="A68:H68"/>
    <mergeCell ref="A79:H79"/>
    <mergeCell ref="D4:D5"/>
    <mergeCell ref="E4:E5"/>
    <mergeCell ref="A35:H35"/>
    <mergeCell ref="A47:H47"/>
    <mergeCell ref="A4:A5"/>
    <mergeCell ref="C4:C5"/>
    <mergeCell ref="A9:H9"/>
    <mergeCell ref="A13:H13"/>
    <mergeCell ref="A17:H17"/>
    <mergeCell ref="A22:H22"/>
    <mergeCell ref="A121:H121"/>
    <mergeCell ref="A125:H125"/>
    <mergeCell ref="A89:H89"/>
    <mergeCell ref="A119:H119"/>
    <mergeCell ref="A111:H111"/>
    <mergeCell ref="A123:H123"/>
    <mergeCell ref="A98:H98"/>
  </mergeCells>
  <printOptions horizontalCentered="1"/>
  <pageMargins left="0.19685039370078741" right="0.19685039370078741" top="0.39370078740157483" bottom="0.39370078740157483" header="0" footer="0"/>
  <pageSetup scale="7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Oracle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REP02112021092419G30B821L</dc:title>
  <dc:creator>Oracle Reports</dc:creator>
  <cp:lastModifiedBy>ASUS</cp:lastModifiedBy>
  <cp:lastPrinted>2022-01-03T05:09:54Z</cp:lastPrinted>
  <dcterms:created xsi:type="dcterms:W3CDTF">2021-11-02T02:24:44Z</dcterms:created>
  <dcterms:modified xsi:type="dcterms:W3CDTF">2022-06-27T02:05:41Z</dcterms:modified>
</cp:coreProperties>
</file>