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CF09513-5ABF-46F1-AFC4-5243110950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FILIASI &amp; ANPER" sheetId="1" r:id="rId1"/>
    <sheet name="MutasiPensiun" sheetId="6" r:id="rId2"/>
    <sheet name="Pendidikan" sheetId="3" r:id="rId3"/>
    <sheet name="Usia" sheetId="4" r:id="rId4"/>
    <sheet name="Kelas Jabatan" sheetId="5" r:id="rId5"/>
  </sheets>
  <definedNames>
    <definedName name="ANAK_PERUSAHAAN_NON_CLUSTER" localSheetId="1">#REF!</definedName>
    <definedName name="ANAK_PERUSAHAAN_NON_CLUSTER">#REF!</definedName>
    <definedName name="CUCU_PERUSAHAAN_NON_CLUSTER" localSheetId="1">#REF!</definedName>
    <definedName name="CUCU_PERUSAHAAN_NON_CLUSTER">#REF!</definedName>
    <definedName name="data_instansi" localSheetId="1">#REF!</definedName>
    <definedName name="data_instansi">#REF!</definedName>
    <definedName name="KSO_PERUSAHAAN_TERAFILIASI">#REF!</definedName>
    <definedName name="PT_PELINDO_JASA_MARITIM">#REF!</definedName>
    <definedName name="PT_PELINDO_MULTI_TERMINAL">#REF!</definedName>
    <definedName name="PT_PELINDO_SOLUSI_LOGISTIK">#REF!</definedName>
    <definedName name="PT_PELINDO_TERMINAL_PETIKEMAS">#REF!</definedName>
    <definedName name="REGIONAL_1">#REF!</definedName>
    <definedName name="REGIONAL_2">#REF!</definedName>
    <definedName name="REGIONAL_3">#REF!</definedName>
    <definedName name="REGIONAL_4">#REF!</definedName>
    <definedName name="Unit_Kerja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EfOoFxNLcUIKwDtE4Xb91ZKC9bQ=="/>
    </ext>
  </extLst>
</workbook>
</file>

<file path=xl/calcChain.xml><?xml version="1.0" encoding="utf-8"?>
<calcChain xmlns="http://schemas.openxmlformats.org/spreadsheetml/2006/main">
  <c r="O224" i="3" l="1"/>
  <c r="AD394" i="4" l="1"/>
  <c r="AC394" i="4"/>
  <c r="AB394" i="4"/>
  <c r="AA394" i="4"/>
  <c r="Y394" i="4"/>
  <c r="X394" i="4"/>
  <c r="W394" i="4"/>
  <c r="V394" i="4"/>
  <c r="T394" i="4"/>
  <c r="S394" i="4"/>
  <c r="R394" i="4"/>
  <c r="Q394" i="4"/>
  <c r="O394" i="4"/>
  <c r="N394" i="4"/>
  <c r="M394" i="4"/>
  <c r="L394" i="4"/>
  <c r="J394" i="4"/>
  <c r="I394" i="4"/>
  <c r="H394" i="4"/>
  <c r="G394" i="4"/>
  <c r="F394" i="4"/>
  <c r="E394" i="4"/>
  <c r="D394" i="4"/>
  <c r="AE393" i="4"/>
  <c r="Z393" i="4"/>
  <c r="U393" i="4"/>
  <c r="P393" i="4"/>
  <c r="K393" i="4"/>
  <c r="AE392" i="4"/>
  <c r="Z392" i="4"/>
  <c r="U392" i="4"/>
  <c r="P392" i="4"/>
  <c r="K392" i="4"/>
  <c r="AE391" i="4"/>
  <c r="Z391" i="4"/>
  <c r="U391" i="4"/>
  <c r="P391" i="4"/>
  <c r="K391" i="4"/>
  <c r="AE390" i="4"/>
  <c r="Z390" i="4"/>
  <c r="U390" i="4"/>
  <c r="P390" i="4"/>
  <c r="K390" i="4"/>
  <c r="AE389" i="4"/>
  <c r="Z389" i="4"/>
  <c r="U389" i="4"/>
  <c r="P389" i="4"/>
  <c r="K389" i="4"/>
  <c r="AE388" i="4"/>
  <c r="Z388" i="4"/>
  <c r="U388" i="4"/>
  <c r="P388" i="4"/>
  <c r="K388" i="4"/>
  <c r="AE167" i="4"/>
  <c r="Z167" i="4"/>
  <c r="U167" i="4"/>
  <c r="P167" i="4"/>
  <c r="K167" i="4"/>
  <c r="AE166" i="4"/>
  <c r="Z166" i="4"/>
  <c r="U166" i="4"/>
  <c r="P166" i="4"/>
  <c r="K166" i="4"/>
  <c r="AE165" i="4"/>
  <c r="Z165" i="4"/>
  <c r="U165" i="4"/>
  <c r="P165" i="4"/>
  <c r="K165" i="4"/>
  <c r="AE164" i="4"/>
  <c r="Z164" i="4"/>
  <c r="U164" i="4"/>
  <c r="P164" i="4"/>
  <c r="K164" i="4"/>
  <c r="AE163" i="4"/>
  <c r="Z163" i="4"/>
  <c r="U163" i="4"/>
  <c r="P163" i="4"/>
  <c r="K163" i="4"/>
  <c r="AE162" i="4"/>
  <c r="Z162" i="4"/>
  <c r="U162" i="4"/>
  <c r="P162" i="4"/>
  <c r="K162" i="4"/>
  <c r="P394" i="4" l="1"/>
  <c r="AE394" i="4"/>
  <c r="U394" i="4"/>
  <c r="Z394" i="4"/>
  <c r="K394" i="4"/>
  <c r="AD490" i="5"/>
  <c r="AC490" i="5"/>
  <c r="AB490" i="5"/>
  <c r="AA490" i="5"/>
  <c r="Y490" i="5"/>
  <c r="X490" i="5"/>
  <c r="W490" i="5"/>
  <c r="V490" i="5"/>
  <c r="T490" i="5"/>
  <c r="S490" i="5"/>
  <c r="R490" i="5"/>
  <c r="Q490" i="5"/>
  <c r="O490" i="5"/>
  <c r="N490" i="5"/>
  <c r="M490" i="5"/>
  <c r="L490" i="5"/>
  <c r="J490" i="5"/>
  <c r="I490" i="5"/>
  <c r="H490" i="5"/>
  <c r="G490" i="5"/>
  <c r="F490" i="5"/>
  <c r="E490" i="5"/>
  <c r="D490" i="5"/>
  <c r="AE489" i="5"/>
  <c r="Z489" i="5"/>
  <c r="U489" i="5"/>
  <c r="P489" i="5"/>
  <c r="K489" i="5"/>
  <c r="AE488" i="5"/>
  <c r="Z488" i="5"/>
  <c r="U488" i="5"/>
  <c r="P488" i="5"/>
  <c r="K488" i="5"/>
  <c r="AE487" i="5"/>
  <c r="Z487" i="5"/>
  <c r="U487" i="5"/>
  <c r="P487" i="5"/>
  <c r="K487" i="5"/>
  <c r="AE486" i="5"/>
  <c r="Z486" i="5"/>
  <c r="U486" i="5"/>
  <c r="P486" i="5"/>
  <c r="K486" i="5"/>
  <c r="AE485" i="5"/>
  <c r="Z485" i="5"/>
  <c r="U485" i="5"/>
  <c r="P485" i="5"/>
  <c r="K485" i="5"/>
  <c r="AE484" i="5"/>
  <c r="Z484" i="5"/>
  <c r="U484" i="5"/>
  <c r="P484" i="5"/>
  <c r="K484" i="5"/>
  <c r="AE483" i="5"/>
  <c r="Z483" i="5"/>
  <c r="U483" i="5"/>
  <c r="P483" i="5"/>
  <c r="K483" i="5"/>
  <c r="AE482" i="5"/>
  <c r="Z482" i="5"/>
  <c r="U482" i="5"/>
  <c r="P482" i="5"/>
  <c r="K482" i="5"/>
  <c r="AE481" i="5"/>
  <c r="Z481" i="5"/>
  <c r="U481" i="5"/>
  <c r="P481" i="5"/>
  <c r="K481" i="5"/>
  <c r="AE480" i="5"/>
  <c r="Z480" i="5"/>
  <c r="U480" i="5"/>
  <c r="P480" i="5"/>
  <c r="K480" i="5"/>
  <c r="AE479" i="5"/>
  <c r="Z479" i="5"/>
  <c r="U479" i="5"/>
  <c r="P479" i="5"/>
  <c r="K479" i="5"/>
  <c r="AE478" i="5"/>
  <c r="Z478" i="5"/>
  <c r="U478" i="5"/>
  <c r="P478" i="5"/>
  <c r="K478" i="5"/>
  <c r="AE477" i="5"/>
  <c r="Z477" i="5"/>
  <c r="U477" i="5"/>
  <c r="P477" i="5"/>
  <c r="K477" i="5"/>
  <c r="AE476" i="5"/>
  <c r="Z476" i="5"/>
  <c r="U476" i="5"/>
  <c r="P476" i="5"/>
  <c r="K476" i="5"/>
  <c r="AE475" i="5"/>
  <c r="Z475" i="5"/>
  <c r="U475" i="5"/>
  <c r="P475" i="5"/>
  <c r="K475" i="5"/>
  <c r="AE474" i="5"/>
  <c r="Z474" i="5"/>
  <c r="U474" i="5"/>
  <c r="P474" i="5"/>
  <c r="K474" i="5"/>
  <c r="AE473" i="5"/>
  <c r="Z473" i="5"/>
  <c r="U473" i="5"/>
  <c r="P473" i="5"/>
  <c r="K473" i="5"/>
  <c r="AE472" i="5"/>
  <c r="Z472" i="5"/>
  <c r="U472" i="5"/>
  <c r="P472" i="5"/>
  <c r="K472" i="5"/>
  <c r="AE471" i="5"/>
  <c r="Z471" i="5"/>
  <c r="U471" i="5"/>
  <c r="P471" i="5"/>
  <c r="K471" i="5"/>
  <c r="AE470" i="5"/>
  <c r="Z470" i="5"/>
  <c r="U470" i="5"/>
  <c r="P470" i="5"/>
  <c r="K470" i="5"/>
  <c r="AD517" i="5"/>
  <c r="AC517" i="5"/>
  <c r="AB517" i="5"/>
  <c r="AA517" i="5"/>
  <c r="Y517" i="5"/>
  <c r="X517" i="5"/>
  <c r="W517" i="5"/>
  <c r="V517" i="5"/>
  <c r="T517" i="5"/>
  <c r="S517" i="5"/>
  <c r="R517" i="5"/>
  <c r="Q517" i="5"/>
  <c r="O517" i="5"/>
  <c r="N517" i="5"/>
  <c r="M517" i="5"/>
  <c r="L517" i="5"/>
  <c r="J517" i="5"/>
  <c r="I517" i="5"/>
  <c r="H517" i="5"/>
  <c r="G517" i="5"/>
  <c r="F517" i="5"/>
  <c r="E517" i="5"/>
  <c r="D517" i="5"/>
  <c r="AE516" i="5"/>
  <c r="Z516" i="5"/>
  <c r="U516" i="5"/>
  <c r="P516" i="5"/>
  <c r="K516" i="5"/>
  <c r="AE515" i="5"/>
  <c r="Z515" i="5"/>
  <c r="U515" i="5"/>
  <c r="P515" i="5"/>
  <c r="K515" i="5"/>
  <c r="AE514" i="5"/>
  <c r="Z514" i="5"/>
  <c r="U514" i="5"/>
  <c r="P514" i="5"/>
  <c r="K514" i="5"/>
  <c r="AE513" i="5"/>
  <c r="Z513" i="5"/>
  <c r="U513" i="5"/>
  <c r="P513" i="5"/>
  <c r="K513" i="5"/>
  <c r="AE512" i="5"/>
  <c r="Z512" i="5"/>
  <c r="U512" i="5"/>
  <c r="P512" i="5"/>
  <c r="K512" i="5"/>
  <c r="AE511" i="5"/>
  <c r="Z511" i="5"/>
  <c r="U511" i="5"/>
  <c r="P511" i="5"/>
  <c r="K511" i="5"/>
  <c r="AE510" i="5"/>
  <c r="Z510" i="5"/>
  <c r="U510" i="5"/>
  <c r="P510" i="5"/>
  <c r="K510" i="5"/>
  <c r="AE509" i="5"/>
  <c r="Z509" i="5"/>
  <c r="U509" i="5"/>
  <c r="P509" i="5"/>
  <c r="K509" i="5"/>
  <c r="AE508" i="5"/>
  <c r="Z508" i="5"/>
  <c r="U508" i="5"/>
  <c r="P508" i="5"/>
  <c r="K508" i="5"/>
  <c r="AE507" i="5"/>
  <c r="Z507" i="5"/>
  <c r="U507" i="5"/>
  <c r="P507" i="5"/>
  <c r="K507" i="5"/>
  <c r="AE506" i="5"/>
  <c r="Z506" i="5"/>
  <c r="U506" i="5"/>
  <c r="P506" i="5"/>
  <c r="K506" i="5"/>
  <c r="AE505" i="5"/>
  <c r="Z505" i="5"/>
  <c r="U505" i="5"/>
  <c r="P505" i="5"/>
  <c r="K505" i="5"/>
  <c r="AE504" i="5"/>
  <c r="Z504" i="5"/>
  <c r="U504" i="5"/>
  <c r="P504" i="5"/>
  <c r="K504" i="5"/>
  <c r="AE503" i="5"/>
  <c r="Z503" i="5"/>
  <c r="U503" i="5"/>
  <c r="P503" i="5"/>
  <c r="K503" i="5"/>
  <c r="AE502" i="5"/>
  <c r="Z502" i="5"/>
  <c r="U502" i="5"/>
  <c r="P502" i="5"/>
  <c r="K502" i="5"/>
  <c r="AE501" i="5"/>
  <c r="Z501" i="5"/>
  <c r="U501" i="5"/>
  <c r="P501" i="5"/>
  <c r="K501" i="5"/>
  <c r="AE500" i="5"/>
  <c r="Z500" i="5"/>
  <c r="U500" i="5"/>
  <c r="P500" i="5"/>
  <c r="K500" i="5"/>
  <c r="AE499" i="5"/>
  <c r="Z499" i="5"/>
  <c r="U499" i="5"/>
  <c r="P499" i="5"/>
  <c r="K499" i="5"/>
  <c r="AE498" i="5"/>
  <c r="Z498" i="5"/>
  <c r="U498" i="5"/>
  <c r="P498" i="5"/>
  <c r="K498" i="5"/>
  <c r="AE497" i="5"/>
  <c r="Z497" i="5"/>
  <c r="U497" i="5"/>
  <c r="P497" i="5"/>
  <c r="K497" i="5"/>
  <c r="AD544" i="5"/>
  <c r="AC544" i="5"/>
  <c r="AB544" i="5"/>
  <c r="AA544" i="5"/>
  <c r="Y544" i="5"/>
  <c r="X544" i="5"/>
  <c r="W544" i="5"/>
  <c r="V544" i="5"/>
  <c r="T544" i="5"/>
  <c r="S544" i="5"/>
  <c r="R544" i="5"/>
  <c r="Q544" i="5"/>
  <c r="O544" i="5"/>
  <c r="N544" i="5"/>
  <c r="M544" i="5"/>
  <c r="L544" i="5"/>
  <c r="J544" i="5"/>
  <c r="I544" i="5"/>
  <c r="H544" i="5"/>
  <c r="G544" i="5"/>
  <c r="F544" i="5"/>
  <c r="E544" i="5"/>
  <c r="D544" i="5"/>
  <c r="AE543" i="5"/>
  <c r="Z543" i="5"/>
  <c r="U543" i="5"/>
  <c r="P543" i="5"/>
  <c r="K543" i="5"/>
  <c r="AE542" i="5"/>
  <c r="Z542" i="5"/>
  <c r="U542" i="5"/>
  <c r="P542" i="5"/>
  <c r="K542" i="5"/>
  <c r="AE541" i="5"/>
  <c r="Z541" i="5"/>
  <c r="U541" i="5"/>
  <c r="P541" i="5"/>
  <c r="K541" i="5"/>
  <c r="AE540" i="5"/>
  <c r="Z540" i="5"/>
  <c r="U540" i="5"/>
  <c r="P540" i="5"/>
  <c r="K540" i="5"/>
  <c r="AE539" i="5"/>
  <c r="Z539" i="5"/>
  <c r="U539" i="5"/>
  <c r="P539" i="5"/>
  <c r="K539" i="5"/>
  <c r="AE538" i="5"/>
  <c r="Z538" i="5"/>
  <c r="U538" i="5"/>
  <c r="P538" i="5"/>
  <c r="K538" i="5"/>
  <c r="AE537" i="5"/>
  <c r="Z537" i="5"/>
  <c r="U537" i="5"/>
  <c r="P537" i="5"/>
  <c r="K537" i="5"/>
  <c r="AE536" i="5"/>
  <c r="Z536" i="5"/>
  <c r="U536" i="5"/>
  <c r="P536" i="5"/>
  <c r="K536" i="5"/>
  <c r="AE535" i="5"/>
  <c r="Z535" i="5"/>
  <c r="U535" i="5"/>
  <c r="P535" i="5"/>
  <c r="K535" i="5"/>
  <c r="AE534" i="5"/>
  <c r="Z534" i="5"/>
  <c r="U534" i="5"/>
  <c r="P534" i="5"/>
  <c r="K534" i="5"/>
  <c r="AE533" i="5"/>
  <c r="Z533" i="5"/>
  <c r="U533" i="5"/>
  <c r="P533" i="5"/>
  <c r="K533" i="5"/>
  <c r="AE532" i="5"/>
  <c r="Z532" i="5"/>
  <c r="U532" i="5"/>
  <c r="P532" i="5"/>
  <c r="K532" i="5"/>
  <c r="AE531" i="5"/>
  <c r="Z531" i="5"/>
  <c r="U531" i="5"/>
  <c r="P531" i="5"/>
  <c r="K531" i="5"/>
  <c r="AE530" i="5"/>
  <c r="Z530" i="5"/>
  <c r="U530" i="5"/>
  <c r="P530" i="5"/>
  <c r="K530" i="5"/>
  <c r="AE529" i="5"/>
  <c r="Z529" i="5"/>
  <c r="U529" i="5"/>
  <c r="P529" i="5"/>
  <c r="K529" i="5"/>
  <c r="AE528" i="5"/>
  <c r="Z528" i="5"/>
  <c r="U528" i="5"/>
  <c r="P528" i="5"/>
  <c r="K528" i="5"/>
  <c r="AE527" i="5"/>
  <c r="Z527" i="5"/>
  <c r="U527" i="5"/>
  <c r="P527" i="5"/>
  <c r="K527" i="5"/>
  <c r="AE526" i="5"/>
  <c r="Z526" i="5"/>
  <c r="U526" i="5"/>
  <c r="P526" i="5"/>
  <c r="K526" i="5"/>
  <c r="AE525" i="5"/>
  <c r="Z525" i="5"/>
  <c r="U525" i="5"/>
  <c r="P525" i="5"/>
  <c r="K525" i="5"/>
  <c r="AE524" i="5"/>
  <c r="Z524" i="5"/>
  <c r="U524" i="5"/>
  <c r="P524" i="5"/>
  <c r="K524" i="5"/>
  <c r="AD571" i="5"/>
  <c r="AC571" i="5"/>
  <c r="AB571" i="5"/>
  <c r="AA571" i="5"/>
  <c r="Y571" i="5"/>
  <c r="X571" i="5"/>
  <c r="W571" i="5"/>
  <c r="V571" i="5"/>
  <c r="T571" i="5"/>
  <c r="S571" i="5"/>
  <c r="R571" i="5"/>
  <c r="Q571" i="5"/>
  <c r="O571" i="5"/>
  <c r="N571" i="5"/>
  <c r="M571" i="5"/>
  <c r="L571" i="5"/>
  <c r="J571" i="5"/>
  <c r="I571" i="5"/>
  <c r="H571" i="5"/>
  <c r="G571" i="5"/>
  <c r="F571" i="5"/>
  <c r="E571" i="5"/>
  <c r="D571" i="5"/>
  <c r="AE570" i="5"/>
  <c r="Z570" i="5"/>
  <c r="U570" i="5"/>
  <c r="P570" i="5"/>
  <c r="K570" i="5"/>
  <c r="AE569" i="5"/>
  <c r="Z569" i="5"/>
  <c r="U569" i="5"/>
  <c r="P569" i="5"/>
  <c r="K569" i="5"/>
  <c r="AE568" i="5"/>
  <c r="Z568" i="5"/>
  <c r="U568" i="5"/>
  <c r="P568" i="5"/>
  <c r="K568" i="5"/>
  <c r="AE567" i="5"/>
  <c r="Z567" i="5"/>
  <c r="U567" i="5"/>
  <c r="P567" i="5"/>
  <c r="K567" i="5"/>
  <c r="AE566" i="5"/>
  <c r="Z566" i="5"/>
  <c r="U566" i="5"/>
  <c r="P566" i="5"/>
  <c r="K566" i="5"/>
  <c r="AE565" i="5"/>
  <c r="Z565" i="5"/>
  <c r="U565" i="5"/>
  <c r="P565" i="5"/>
  <c r="K565" i="5"/>
  <c r="AE564" i="5"/>
  <c r="Z564" i="5"/>
  <c r="U564" i="5"/>
  <c r="P564" i="5"/>
  <c r="K564" i="5"/>
  <c r="AE563" i="5"/>
  <c r="Z563" i="5"/>
  <c r="U563" i="5"/>
  <c r="P563" i="5"/>
  <c r="K563" i="5"/>
  <c r="AE562" i="5"/>
  <c r="Z562" i="5"/>
  <c r="U562" i="5"/>
  <c r="P562" i="5"/>
  <c r="K562" i="5"/>
  <c r="AE561" i="5"/>
  <c r="Z561" i="5"/>
  <c r="U561" i="5"/>
  <c r="P561" i="5"/>
  <c r="K561" i="5"/>
  <c r="AE560" i="5"/>
  <c r="Z560" i="5"/>
  <c r="U560" i="5"/>
  <c r="P560" i="5"/>
  <c r="K560" i="5"/>
  <c r="AE559" i="5"/>
  <c r="Z559" i="5"/>
  <c r="U559" i="5"/>
  <c r="P559" i="5"/>
  <c r="K559" i="5"/>
  <c r="AE558" i="5"/>
  <c r="Z558" i="5"/>
  <c r="U558" i="5"/>
  <c r="P558" i="5"/>
  <c r="K558" i="5"/>
  <c r="AE557" i="5"/>
  <c r="Z557" i="5"/>
  <c r="U557" i="5"/>
  <c r="P557" i="5"/>
  <c r="K557" i="5"/>
  <c r="AE556" i="5"/>
  <c r="Z556" i="5"/>
  <c r="U556" i="5"/>
  <c r="P556" i="5"/>
  <c r="K556" i="5"/>
  <c r="AE555" i="5"/>
  <c r="Z555" i="5"/>
  <c r="U555" i="5"/>
  <c r="P555" i="5"/>
  <c r="K555" i="5"/>
  <c r="AE554" i="5"/>
  <c r="Z554" i="5"/>
  <c r="U554" i="5"/>
  <c r="P554" i="5"/>
  <c r="K554" i="5"/>
  <c r="AE553" i="5"/>
  <c r="Z553" i="5"/>
  <c r="U553" i="5"/>
  <c r="P553" i="5"/>
  <c r="K553" i="5"/>
  <c r="AE552" i="5"/>
  <c r="Z552" i="5"/>
  <c r="U552" i="5"/>
  <c r="P552" i="5"/>
  <c r="K552" i="5"/>
  <c r="AE551" i="5"/>
  <c r="Z551" i="5"/>
  <c r="U551" i="5"/>
  <c r="P551" i="5"/>
  <c r="K551" i="5"/>
  <c r="AD598" i="5"/>
  <c r="AC598" i="5"/>
  <c r="AB598" i="5"/>
  <c r="AA598" i="5"/>
  <c r="Y598" i="5"/>
  <c r="X598" i="5"/>
  <c r="W598" i="5"/>
  <c r="V598" i="5"/>
  <c r="T598" i="5"/>
  <c r="S598" i="5"/>
  <c r="R598" i="5"/>
  <c r="Q598" i="5"/>
  <c r="O598" i="5"/>
  <c r="N598" i="5"/>
  <c r="M598" i="5"/>
  <c r="L598" i="5"/>
  <c r="J598" i="5"/>
  <c r="I598" i="5"/>
  <c r="H598" i="5"/>
  <c r="G598" i="5"/>
  <c r="F598" i="5"/>
  <c r="E598" i="5"/>
  <c r="D598" i="5"/>
  <c r="AE597" i="5"/>
  <c r="Z597" i="5"/>
  <c r="U597" i="5"/>
  <c r="P597" i="5"/>
  <c r="K597" i="5"/>
  <c r="AE596" i="5"/>
  <c r="Z596" i="5"/>
  <c r="U596" i="5"/>
  <c r="P596" i="5"/>
  <c r="K596" i="5"/>
  <c r="AE595" i="5"/>
  <c r="Z595" i="5"/>
  <c r="U595" i="5"/>
  <c r="P595" i="5"/>
  <c r="K595" i="5"/>
  <c r="AE594" i="5"/>
  <c r="Z594" i="5"/>
  <c r="U594" i="5"/>
  <c r="P594" i="5"/>
  <c r="K594" i="5"/>
  <c r="AE593" i="5"/>
  <c r="Z593" i="5"/>
  <c r="U593" i="5"/>
  <c r="P593" i="5"/>
  <c r="K593" i="5"/>
  <c r="AE592" i="5"/>
  <c r="Z592" i="5"/>
  <c r="U592" i="5"/>
  <c r="P592" i="5"/>
  <c r="K592" i="5"/>
  <c r="AE591" i="5"/>
  <c r="Z591" i="5"/>
  <c r="U591" i="5"/>
  <c r="P591" i="5"/>
  <c r="K591" i="5"/>
  <c r="AE590" i="5"/>
  <c r="Z590" i="5"/>
  <c r="U590" i="5"/>
  <c r="P590" i="5"/>
  <c r="K590" i="5"/>
  <c r="AE589" i="5"/>
  <c r="Z589" i="5"/>
  <c r="U589" i="5"/>
  <c r="P589" i="5"/>
  <c r="K589" i="5"/>
  <c r="AE588" i="5"/>
  <c r="Z588" i="5"/>
  <c r="U588" i="5"/>
  <c r="P588" i="5"/>
  <c r="K588" i="5"/>
  <c r="AE587" i="5"/>
  <c r="Z587" i="5"/>
  <c r="U587" i="5"/>
  <c r="P587" i="5"/>
  <c r="K587" i="5"/>
  <c r="AE586" i="5"/>
  <c r="Z586" i="5"/>
  <c r="U586" i="5"/>
  <c r="P586" i="5"/>
  <c r="K586" i="5"/>
  <c r="AE585" i="5"/>
  <c r="Z585" i="5"/>
  <c r="U585" i="5"/>
  <c r="P585" i="5"/>
  <c r="K585" i="5"/>
  <c r="AE584" i="5"/>
  <c r="Z584" i="5"/>
  <c r="U584" i="5"/>
  <c r="P584" i="5"/>
  <c r="K584" i="5"/>
  <c r="AE583" i="5"/>
  <c r="Z583" i="5"/>
  <c r="U583" i="5"/>
  <c r="P583" i="5"/>
  <c r="K583" i="5"/>
  <c r="AE582" i="5"/>
  <c r="Z582" i="5"/>
  <c r="U582" i="5"/>
  <c r="P582" i="5"/>
  <c r="K582" i="5"/>
  <c r="AE581" i="5"/>
  <c r="Z581" i="5"/>
  <c r="U581" i="5"/>
  <c r="P581" i="5"/>
  <c r="K581" i="5"/>
  <c r="AE580" i="5"/>
  <c r="Z580" i="5"/>
  <c r="U580" i="5"/>
  <c r="P580" i="5"/>
  <c r="K580" i="5"/>
  <c r="AE579" i="5"/>
  <c r="Z579" i="5"/>
  <c r="U579" i="5"/>
  <c r="P579" i="5"/>
  <c r="K579" i="5"/>
  <c r="AE578" i="5"/>
  <c r="Z578" i="5"/>
  <c r="U578" i="5"/>
  <c r="P578" i="5"/>
  <c r="K578" i="5"/>
  <c r="AD625" i="5"/>
  <c r="AC625" i="5"/>
  <c r="AB625" i="5"/>
  <c r="AA625" i="5"/>
  <c r="Y625" i="5"/>
  <c r="X625" i="5"/>
  <c r="W625" i="5"/>
  <c r="V625" i="5"/>
  <c r="T625" i="5"/>
  <c r="S625" i="5"/>
  <c r="R625" i="5"/>
  <c r="Q625" i="5"/>
  <c r="O625" i="5"/>
  <c r="N625" i="5"/>
  <c r="M625" i="5"/>
  <c r="L625" i="5"/>
  <c r="J625" i="5"/>
  <c r="I625" i="5"/>
  <c r="H625" i="5"/>
  <c r="G625" i="5"/>
  <c r="F625" i="5"/>
  <c r="E625" i="5"/>
  <c r="D625" i="5"/>
  <c r="AE624" i="5"/>
  <c r="Z624" i="5"/>
  <c r="U624" i="5"/>
  <c r="P624" i="5"/>
  <c r="K624" i="5"/>
  <c r="AE623" i="5"/>
  <c r="Z623" i="5"/>
  <c r="U623" i="5"/>
  <c r="P623" i="5"/>
  <c r="K623" i="5"/>
  <c r="AE622" i="5"/>
  <c r="Z622" i="5"/>
  <c r="U622" i="5"/>
  <c r="P622" i="5"/>
  <c r="K622" i="5"/>
  <c r="AE621" i="5"/>
  <c r="Z621" i="5"/>
  <c r="U621" i="5"/>
  <c r="P621" i="5"/>
  <c r="K621" i="5"/>
  <c r="AE620" i="5"/>
  <c r="Z620" i="5"/>
  <c r="U620" i="5"/>
  <c r="P620" i="5"/>
  <c r="K620" i="5"/>
  <c r="AE619" i="5"/>
  <c r="Z619" i="5"/>
  <c r="U619" i="5"/>
  <c r="P619" i="5"/>
  <c r="K619" i="5"/>
  <c r="AE618" i="5"/>
  <c r="Z618" i="5"/>
  <c r="U618" i="5"/>
  <c r="P618" i="5"/>
  <c r="K618" i="5"/>
  <c r="AE617" i="5"/>
  <c r="Z617" i="5"/>
  <c r="U617" i="5"/>
  <c r="P617" i="5"/>
  <c r="K617" i="5"/>
  <c r="AE616" i="5"/>
  <c r="Z616" i="5"/>
  <c r="U616" i="5"/>
  <c r="P616" i="5"/>
  <c r="K616" i="5"/>
  <c r="AE615" i="5"/>
  <c r="Z615" i="5"/>
  <c r="U615" i="5"/>
  <c r="P615" i="5"/>
  <c r="K615" i="5"/>
  <c r="AE614" i="5"/>
  <c r="Z614" i="5"/>
  <c r="U614" i="5"/>
  <c r="P614" i="5"/>
  <c r="K614" i="5"/>
  <c r="AE613" i="5"/>
  <c r="Z613" i="5"/>
  <c r="U613" i="5"/>
  <c r="P613" i="5"/>
  <c r="K613" i="5"/>
  <c r="AE612" i="5"/>
  <c r="Z612" i="5"/>
  <c r="U612" i="5"/>
  <c r="P612" i="5"/>
  <c r="K612" i="5"/>
  <c r="AE611" i="5"/>
  <c r="Z611" i="5"/>
  <c r="U611" i="5"/>
  <c r="P611" i="5"/>
  <c r="K611" i="5"/>
  <c r="AE610" i="5"/>
  <c r="Z610" i="5"/>
  <c r="U610" i="5"/>
  <c r="P610" i="5"/>
  <c r="K610" i="5"/>
  <c r="AE609" i="5"/>
  <c r="Z609" i="5"/>
  <c r="U609" i="5"/>
  <c r="P609" i="5"/>
  <c r="K609" i="5"/>
  <c r="AE608" i="5"/>
  <c r="Z608" i="5"/>
  <c r="U608" i="5"/>
  <c r="P608" i="5"/>
  <c r="K608" i="5"/>
  <c r="AE607" i="5"/>
  <c r="Z607" i="5"/>
  <c r="U607" i="5"/>
  <c r="P607" i="5"/>
  <c r="K607" i="5"/>
  <c r="AE606" i="5"/>
  <c r="Z606" i="5"/>
  <c r="U606" i="5"/>
  <c r="P606" i="5"/>
  <c r="K606" i="5"/>
  <c r="AE605" i="5"/>
  <c r="Z605" i="5"/>
  <c r="U605" i="5"/>
  <c r="P605" i="5"/>
  <c r="K605" i="5"/>
  <c r="AD652" i="5"/>
  <c r="AC652" i="5"/>
  <c r="AB652" i="5"/>
  <c r="AA652" i="5"/>
  <c r="Y652" i="5"/>
  <c r="X652" i="5"/>
  <c r="W652" i="5"/>
  <c r="V652" i="5"/>
  <c r="T652" i="5"/>
  <c r="S652" i="5"/>
  <c r="R652" i="5"/>
  <c r="Q652" i="5"/>
  <c r="O652" i="5"/>
  <c r="N652" i="5"/>
  <c r="M652" i="5"/>
  <c r="L652" i="5"/>
  <c r="J652" i="5"/>
  <c r="I652" i="5"/>
  <c r="H652" i="5"/>
  <c r="G652" i="5"/>
  <c r="F652" i="5"/>
  <c r="E652" i="5"/>
  <c r="D652" i="5"/>
  <c r="AE651" i="5"/>
  <c r="Z651" i="5"/>
  <c r="U651" i="5"/>
  <c r="P651" i="5"/>
  <c r="K651" i="5"/>
  <c r="AE650" i="5"/>
  <c r="Z650" i="5"/>
  <c r="U650" i="5"/>
  <c r="P650" i="5"/>
  <c r="K650" i="5"/>
  <c r="AE649" i="5"/>
  <c r="Z649" i="5"/>
  <c r="U649" i="5"/>
  <c r="P649" i="5"/>
  <c r="K649" i="5"/>
  <c r="AE648" i="5"/>
  <c r="Z648" i="5"/>
  <c r="U648" i="5"/>
  <c r="P648" i="5"/>
  <c r="K648" i="5"/>
  <c r="AE647" i="5"/>
  <c r="Z647" i="5"/>
  <c r="U647" i="5"/>
  <c r="P647" i="5"/>
  <c r="K647" i="5"/>
  <c r="AE646" i="5"/>
  <c r="Z646" i="5"/>
  <c r="U646" i="5"/>
  <c r="P646" i="5"/>
  <c r="K646" i="5"/>
  <c r="AE645" i="5"/>
  <c r="Z645" i="5"/>
  <c r="U645" i="5"/>
  <c r="P645" i="5"/>
  <c r="K645" i="5"/>
  <c r="AE644" i="5"/>
  <c r="Z644" i="5"/>
  <c r="U644" i="5"/>
  <c r="P644" i="5"/>
  <c r="K644" i="5"/>
  <c r="AE643" i="5"/>
  <c r="Z643" i="5"/>
  <c r="U643" i="5"/>
  <c r="P643" i="5"/>
  <c r="K643" i="5"/>
  <c r="AE642" i="5"/>
  <c r="Z642" i="5"/>
  <c r="U642" i="5"/>
  <c r="P642" i="5"/>
  <c r="K642" i="5"/>
  <c r="AE641" i="5"/>
  <c r="Z641" i="5"/>
  <c r="U641" i="5"/>
  <c r="P641" i="5"/>
  <c r="K641" i="5"/>
  <c r="AE640" i="5"/>
  <c r="Z640" i="5"/>
  <c r="U640" i="5"/>
  <c r="P640" i="5"/>
  <c r="K640" i="5"/>
  <c r="AE639" i="5"/>
  <c r="Z639" i="5"/>
  <c r="U639" i="5"/>
  <c r="P639" i="5"/>
  <c r="K639" i="5"/>
  <c r="AE638" i="5"/>
  <c r="Z638" i="5"/>
  <c r="U638" i="5"/>
  <c r="P638" i="5"/>
  <c r="K638" i="5"/>
  <c r="AE637" i="5"/>
  <c r="Z637" i="5"/>
  <c r="U637" i="5"/>
  <c r="P637" i="5"/>
  <c r="K637" i="5"/>
  <c r="AE636" i="5"/>
  <c r="Z636" i="5"/>
  <c r="U636" i="5"/>
  <c r="P636" i="5"/>
  <c r="K636" i="5"/>
  <c r="AE635" i="5"/>
  <c r="Z635" i="5"/>
  <c r="U635" i="5"/>
  <c r="P635" i="5"/>
  <c r="K635" i="5"/>
  <c r="AE634" i="5"/>
  <c r="Z634" i="5"/>
  <c r="U634" i="5"/>
  <c r="P634" i="5"/>
  <c r="K634" i="5"/>
  <c r="AE633" i="5"/>
  <c r="Z633" i="5"/>
  <c r="U633" i="5"/>
  <c r="P633" i="5"/>
  <c r="K633" i="5"/>
  <c r="AE632" i="5"/>
  <c r="Z632" i="5"/>
  <c r="U632" i="5"/>
  <c r="P632" i="5"/>
  <c r="K632" i="5"/>
  <c r="AD679" i="5"/>
  <c r="AC679" i="5"/>
  <c r="AB679" i="5"/>
  <c r="AA679" i="5"/>
  <c r="Y679" i="5"/>
  <c r="X679" i="5"/>
  <c r="W679" i="5"/>
  <c r="V679" i="5"/>
  <c r="T679" i="5"/>
  <c r="S679" i="5"/>
  <c r="R679" i="5"/>
  <c r="Q679" i="5"/>
  <c r="O679" i="5"/>
  <c r="N679" i="5"/>
  <c r="M679" i="5"/>
  <c r="L679" i="5"/>
  <c r="J679" i="5"/>
  <c r="I679" i="5"/>
  <c r="H679" i="5"/>
  <c r="G679" i="5"/>
  <c r="F679" i="5"/>
  <c r="E679" i="5"/>
  <c r="D679" i="5"/>
  <c r="AE678" i="5"/>
  <c r="Z678" i="5"/>
  <c r="U678" i="5"/>
  <c r="P678" i="5"/>
  <c r="K678" i="5"/>
  <c r="AE677" i="5"/>
  <c r="Z677" i="5"/>
  <c r="U677" i="5"/>
  <c r="P677" i="5"/>
  <c r="K677" i="5"/>
  <c r="AE676" i="5"/>
  <c r="Z676" i="5"/>
  <c r="U676" i="5"/>
  <c r="P676" i="5"/>
  <c r="K676" i="5"/>
  <c r="AE675" i="5"/>
  <c r="Z675" i="5"/>
  <c r="U675" i="5"/>
  <c r="P675" i="5"/>
  <c r="K675" i="5"/>
  <c r="AE674" i="5"/>
  <c r="Z674" i="5"/>
  <c r="U674" i="5"/>
  <c r="P674" i="5"/>
  <c r="K674" i="5"/>
  <c r="AE673" i="5"/>
  <c r="Z673" i="5"/>
  <c r="U673" i="5"/>
  <c r="P673" i="5"/>
  <c r="K673" i="5"/>
  <c r="AE672" i="5"/>
  <c r="Z672" i="5"/>
  <c r="U672" i="5"/>
  <c r="P672" i="5"/>
  <c r="K672" i="5"/>
  <c r="AE671" i="5"/>
  <c r="Z671" i="5"/>
  <c r="U671" i="5"/>
  <c r="P671" i="5"/>
  <c r="K671" i="5"/>
  <c r="AE670" i="5"/>
  <c r="Z670" i="5"/>
  <c r="U670" i="5"/>
  <c r="P670" i="5"/>
  <c r="K670" i="5"/>
  <c r="AE669" i="5"/>
  <c r="Z669" i="5"/>
  <c r="U669" i="5"/>
  <c r="P669" i="5"/>
  <c r="K669" i="5"/>
  <c r="AE668" i="5"/>
  <c r="Z668" i="5"/>
  <c r="U668" i="5"/>
  <c r="P668" i="5"/>
  <c r="K668" i="5"/>
  <c r="AE667" i="5"/>
  <c r="Z667" i="5"/>
  <c r="U667" i="5"/>
  <c r="P667" i="5"/>
  <c r="K667" i="5"/>
  <c r="AE666" i="5"/>
  <c r="Z666" i="5"/>
  <c r="U666" i="5"/>
  <c r="P666" i="5"/>
  <c r="K666" i="5"/>
  <c r="AE665" i="5"/>
  <c r="Z665" i="5"/>
  <c r="U665" i="5"/>
  <c r="P665" i="5"/>
  <c r="K665" i="5"/>
  <c r="AE664" i="5"/>
  <c r="Z664" i="5"/>
  <c r="U664" i="5"/>
  <c r="P664" i="5"/>
  <c r="K664" i="5"/>
  <c r="AE663" i="5"/>
  <c r="Z663" i="5"/>
  <c r="U663" i="5"/>
  <c r="P663" i="5"/>
  <c r="K663" i="5"/>
  <c r="AE662" i="5"/>
  <c r="Z662" i="5"/>
  <c r="U662" i="5"/>
  <c r="P662" i="5"/>
  <c r="K662" i="5"/>
  <c r="AE661" i="5"/>
  <c r="Z661" i="5"/>
  <c r="U661" i="5"/>
  <c r="P661" i="5"/>
  <c r="K661" i="5"/>
  <c r="AE660" i="5"/>
  <c r="Z660" i="5"/>
  <c r="U660" i="5"/>
  <c r="P660" i="5"/>
  <c r="K660" i="5"/>
  <c r="AE659" i="5"/>
  <c r="Z659" i="5"/>
  <c r="U659" i="5"/>
  <c r="P659" i="5"/>
  <c r="K659" i="5"/>
  <c r="AD706" i="5"/>
  <c r="AC706" i="5"/>
  <c r="AB706" i="5"/>
  <c r="AA706" i="5"/>
  <c r="Y706" i="5"/>
  <c r="X706" i="5"/>
  <c r="W706" i="5"/>
  <c r="V706" i="5"/>
  <c r="T706" i="5"/>
  <c r="S706" i="5"/>
  <c r="R706" i="5"/>
  <c r="Q706" i="5"/>
  <c r="O706" i="5"/>
  <c r="N706" i="5"/>
  <c r="M706" i="5"/>
  <c r="L706" i="5"/>
  <c r="J706" i="5"/>
  <c r="I706" i="5"/>
  <c r="H706" i="5"/>
  <c r="G706" i="5"/>
  <c r="F706" i="5"/>
  <c r="E706" i="5"/>
  <c r="D706" i="5"/>
  <c r="AE705" i="5"/>
  <c r="Z705" i="5"/>
  <c r="U705" i="5"/>
  <c r="P705" i="5"/>
  <c r="K705" i="5"/>
  <c r="AE704" i="5"/>
  <c r="Z704" i="5"/>
  <c r="U704" i="5"/>
  <c r="P704" i="5"/>
  <c r="K704" i="5"/>
  <c r="AE703" i="5"/>
  <c r="Z703" i="5"/>
  <c r="U703" i="5"/>
  <c r="P703" i="5"/>
  <c r="K703" i="5"/>
  <c r="AE702" i="5"/>
  <c r="Z702" i="5"/>
  <c r="U702" i="5"/>
  <c r="P702" i="5"/>
  <c r="K702" i="5"/>
  <c r="AE701" i="5"/>
  <c r="Z701" i="5"/>
  <c r="U701" i="5"/>
  <c r="P701" i="5"/>
  <c r="K701" i="5"/>
  <c r="AE700" i="5"/>
  <c r="Z700" i="5"/>
  <c r="U700" i="5"/>
  <c r="P700" i="5"/>
  <c r="K700" i="5"/>
  <c r="AE699" i="5"/>
  <c r="Z699" i="5"/>
  <c r="U699" i="5"/>
  <c r="P699" i="5"/>
  <c r="K699" i="5"/>
  <c r="AE698" i="5"/>
  <c r="Z698" i="5"/>
  <c r="U698" i="5"/>
  <c r="P698" i="5"/>
  <c r="K698" i="5"/>
  <c r="AE697" i="5"/>
  <c r="Z697" i="5"/>
  <c r="U697" i="5"/>
  <c r="P697" i="5"/>
  <c r="K697" i="5"/>
  <c r="AE696" i="5"/>
  <c r="Z696" i="5"/>
  <c r="U696" i="5"/>
  <c r="P696" i="5"/>
  <c r="K696" i="5"/>
  <c r="AE695" i="5"/>
  <c r="Z695" i="5"/>
  <c r="U695" i="5"/>
  <c r="P695" i="5"/>
  <c r="K695" i="5"/>
  <c r="AE694" i="5"/>
  <c r="Z694" i="5"/>
  <c r="U694" i="5"/>
  <c r="P694" i="5"/>
  <c r="K694" i="5"/>
  <c r="AE693" i="5"/>
  <c r="Z693" i="5"/>
  <c r="U693" i="5"/>
  <c r="P693" i="5"/>
  <c r="K693" i="5"/>
  <c r="AE692" i="5"/>
  <c r="Z692" i="5"/>
  <c r="U692" i="5"/>
  <c r="P692" i="5"/>
  <c r="K692" i="5"/>
  <c r="AE691" i="5"/>
  <c r="Z691" i="5"/>
  <c r="U691" i="5"/>
  <c r="P691" i="5"/>
  <c r="K691" i="5"/>
  <c r="AE690" i="5"/>
  <c r="Z690" i="5"/>
  <c r="U690" i="5"/>
  <c r="P690" i="5"/>
  <c r="K690" i="5"/>
  <c r="AE689" i="5"/>
  <c r="Z689" i="5"/>
  <c r="U689" i="5"/>
  <c r="P689" i="5"/>
  <c r="K689" i="5"/>
  <c r="AE688" i="5"/>
  <c r="Z688" i="5"/>
  <c r="U688" i="5"/>
  <c r="P688" i="5"/>
  <c r="K688" i="5"/>
  <c r="AE687" i="5"/>
  <c r="Z687" i="5"/>
  <c r="U687" i="5"/>
  <c r="P687" i="5"/>
  <c r="K687" i="5"/>
  <c r="AE686" i="5"/>
  <c r="Z686" i="5"/>
  <c r="U686" i="5"/>
  <c r="P686" i="5"/>
  <c r="K686" i="5"/>
  <c r="AD733" i="5"/>
  <c r="AC733" i="5"/>
  <c r="AB733" i="5"/>
  <c r="AA733" i="5"/>
  <c r="Y733" i="5"/>
  <c r="X733" i="5"/>
  <c r="W733" i="5"/>
  <c r="V733" i="5"/>
  <c r="T733" i="5"/>
  <c r="S733" i="5"/>
  <c r="R733" i="5"/>
  <c r="Q733" i="5"/>
  <c r="O733" i="5"/>
  <c r="N733" i="5"/>
  <c r="M733" i="5"/>
  <c r="L733" i="5"/>
  <c r="J733" i="5"/>
  <c r="I733" i="5"/>
  <c r="H733" i="5"/>
  <c r="G733" i="5"/>
  <c r="F733" i="5"/>
  <c r="E733" i="5"/>
  <c r="D733" i="5"/>
  <c r="AE732" i="5"/>
  <c r="Z732" i="5"/>
  <c r="U732" i="5"/>
  <c r="P732" i="5"/>
  <c r="K732" i="5"/>
  <c r="AE731" i="5"/>
  <c r="Z731" i="5"/>
  <c r="U731" i="5"/>
  <c r="P731" i="5"/>
  <c r="K731" i="5"/>
  <c r="AE730" i="5"/>
  <c r="Z730" i="5"/>
  <c r="U730" i="5"/>
  <c r="P730" i="5"/>
  <c r="K730" i="5"/>
  <c r="AE729" i="5"/>
  <c r="Z729" i="5"/>
  <c r="U729" i="5"/>
  <c r="P729" i="5"/>
  <c r="K729" i="5"/>
  <c r="AE728" i="5"/>
  <c r="Z728" i="5"/>
  <c r="U728" i="5"/>
  <c r="P728" i="5"/>
  <c r="K728" i="5"/>
  <c r="AE727" i="5"/>
  <c r="Z727" i="5"/>
  <c r="U727" i="5"/>
  <c r="P727" i="5"/>
  <c r="K727" i="5"/>
  <c r="AE726" i="5"/>
  <c r="Z726" i="5"/>
  <c r="U726" i="5"/>
  <c r="P726" i="5"/>
  <c r="K726" i="5"/>
  <c r="AE725" i="5"/>
  <c r="Z725" i="5"/>
  <c r="U725" i="5"/>
  <c r="P725" i="5"/>
  <c r="K725" i="5"/>
  <c r="AE724" i="5"/>
  <c r="Z724" i="5"/>
  <c r="U724" i="5"/>
  <c r="P724" i="5"/>
  <c r="K724" i="5"/>
  <c r="AE723" i="5"/>
  <c r="Z723" i="5"/>
  <c r="U723" i="5"/>
  <c r="P723" i="5"/>
  <c r="K723" i="5"/>
  <c r="AE722" i="5"/>
  <c r="Z722" i="5"/>
  <c r="U722" i="5"/>
  <c r="P722" i="5"/>
  <c r="K722" i="5"/>
  <c r="AE721" i="5"/>
  <c r="Z721" i="5"/>
  <c r="U721" i="5"/>
  <c r="P721" i="5"/>
  <c r="K721" i="5"/>
  <c r="AE720" i="5"/>
  <c r="Z720" i="5"/>
  <c r="U720" i="5"/>
  <c r="P720" i="5"/>
  <c r="K720" i="5"/>
  <c r="AE719" i="5"/>
  <c r="Z719" i="5"/>
  <c r="U719" i="5"/>
  <c r="P719" i="5"/>
  <c r="K719" i="5"/>
  <c r="AE718" i="5"/>
  <c r="Z718" i="5"/>
  <c r="U718" i="5"/>
  <c r="P718" i="5"/>
  <c r="K718" i="5"/>
  <c r="AE717" i="5"/>
  <c r="Z717" i="5"/>
  <c r="U717" i="5"/>
  <c r="P717" i="5"/>
  <c r="K717" i="5"/>
  <c r="AE716" i="5"/>
  <c r="Z716" i="5"/>
  <c r="U716" i="5"/>
  <c r="P716" i="5"/>
  <c r="K716" i="5"/>
  <c r="AE715" i="5"/>
  <c r="Z715" i="5"/>
  <c r="U715" i="5"/>
  <c r="P715" i="5"/>
  <c r="K715" i="5"/>
  <c r="AE714" i="5"/>
  <c r="Z714" i="5"/>
  <c r="U714" i="5"/>
  <c r="P714" i="5"/>
  <c r="K714" i="5"/>
  <c r="AE713" i="5"/>
  <c r="Z713" i="5"/>
  <c r="U713" i="5"/>
  <c r="P713" i="5"/>
  <c r="K713" i="5"/>
  <c r="AD760" i="5"/>
  <c r="AC760" i="5"/>
  <c r="AB760" i="5"/>
  <c r="AA760" i="5"/>
  <c r="Y760" i="5"/>
  <c r="X760" i="5"/>
  <c r="W760" i="5"/>
  <c r="V760" i="5"/>
  <c r="T760" i="5"/>
  <c r="S760" i="5"/>
  <c r="R760" i="5"/>
  <c r="Q760" i="5"/>
  <c r="O760" i="5"/>
  <c r="N760" i="5"/>
  <c r="M760" i="5"/>
  <c r="L760" i="5"/>
  <c r="J760" i="5"/>
  <c r="I760" i="5"/>
  <c r="H760" i="5"/>
  <c r="G760" i="5"/>
  <c r="F760" i="5"/>
  <c r="E760" i="5"/>
  <c r="D760" i="5"/>
  <c r="AE759" i="5"/>
  <c r="Z759" i="5"/>
  <c r="U759" i="5"/>
  <c r="P759" i="5"/>
  <c r="K759" i="5"/>
  <c r="AE758" i="5"/>
  <c r="Z758" i="5"/>
  <c r="U758" i="5"/>
  <c r="P758" i="5"/>
  <c r="K758" i="5"/>
  <c r="AE757" i="5"/>
  <c r="Z757" i="5"/>
  <c r="U757" i="5"/>
  <c r="P757" i="5"/>
  <c r="K757" i="5"/>
  <c r="AE756" i="5"/>
  <c r="Z756" i="5"/>
  <c r="U756" i="5"/>
  <c r="P756" i="5"/>
  <c r="K756" i="5"/>
  <c r="AE755" i="5"/>
  <c r="Z755" i="5"/>
  <c r="U755" i="5"/>
  <c r="P755" i="5"/>
  <c r="K755" i="5"/>
  <c r="AE754" i="5"/>
  <c r="Z754" i="5"/>
  <c r="U754" i="5"/>
  <c r="P754" i="5"/>
  <c r="K754" i="5"/>
  <c r="AE753" i="5"/>
  <c r="Z753" i="5"/>
  <c r="U753" i="5"/>
  <c r="P753" i="5"/>
  <c r="K753" i="5"/>
  <c r="AE752" i="5"/>
  <c r="Z752" i="5"/>
  <c r="U752" i="5"/>
  <c r="P752" i="5"/>
  <c r="K752" i="5"/>
  <c r="AE751" i="5"/>
  <c r="Z751" i="5"/>
  <c r="U751" i="5"/>
  <c r="P751" i="5"/>
  <c r="K751" i="5"/>
  <c r="AE750" i="5"/>
  <c r="Z750" i="5"/>
  <c r="U750" i="5"/>
  <c r="P750" i="5"/>
  <c r="K750" i="5"/>
  <c r="AE749" i="5"/>
  <c r="Z749" i="5"/>
  <c r="U749" i="5"/>
  <c r="P749" i="5"/>
  <c r="K749" i="5"/>
  <c r="AE748" i="5"/>
  <c r="Z748" i="5"/>
  <c r="U748" i="5"/>
  <c r="P748" i="5"/>
  <c r="K748" i="5"/>
  <c r="AE747" i="5"/>
  <c r="Z747" i="5"/>
  <c r="U747" i="5"/>
  <c r="P747" i="5"/>
  <c r="K747" i="5"/>
  <c r="AE746" i="5"/>
  <c r="Z746" i="5"/>
  <c r="U746" i="5"/>
  <c r="P746" i="5"/>
  <c r="K746" i="5"/>
  <c r="AE745" i="5"/>
  <c r="Z745" i="5"/>
  <c r="U745" i="5"/>
  <c r="P745" i="5"/>
  <c r="K745" i="5"/>
  <c r="AE744" i="5"/>
  <c r="Z744" i="5"/>
  <c r="U744" i="5"/>
  <c r="P744" i="5"/>
  <c r="K744" i="5"/>
  <c r="AE743" i="5"/>
  <c r="Z743" i="5"/>
  <c r="U743" i="5"/>
  <c r="P743" i="5"/>
  <c r="K743" i="5"/>
  <c r="AE742" i="5"/>
  <c r="Z742" i="5"/>
  <c r="U742" i="5"/>
  <c r="P742" i="5"/>
  <c r="K742" i="5"/>
  <c r="AE741" i="5"/>
  <c r="Z741" i="5"/>
  <c r="U741" i="5"/>
  <c r="P741" i="5"/>
  <c r="K741" i="5"/>
  <c r="AE740" i="5"/>
  <c r="Z740" i="5"/>
  <c r="U740" i="5"/>
  <c r="P740" i="5"/>
  <c r="K740" i="5"/>
  <c r="AD787" i="5"/>
  <c r="AC787" i="5"/>
  <c r="AB787" i="5"/>
  <c r="AA787" i="5"/>
  <c r="Y787" i="5"/>
  <c r="X787" i="5"/>
  <c r="W787" i="5"/>
  <c r="V787" i="5"/>
  <c r="T787" i="5"/>
  <c r="S787" i="5"/>
  <c r="R787" i="5"/>
  <c r="Q787" i="5"/>
  <c r="O787" i="5"/>
  <c r="N787" i="5"/>
  <c r="M787" i="5"/>
  <c r="L787" i="5"/>
  <c r="J787" i="5"/>
  <c r="I787" i="5"/>
  <c r="H787" i="5"/>
  <c r="G787" i="5"/>
  <c r="F787" i="5"/>
  <c r="E787" i="5"/>
  <c r="D787" i="5"/>
  <c r="AE786" i="5"/>
  <c r="Z786" i="5"/>
  <c r="U786" i="5"/>
  <c r="P786" i="5"/>
  <c r="K786" i="5"/>
  <c r="AE785" i="5"/>
  <c r="Z785" i="5"/>
  <c r="U785" i="5"/>
  <c r="P785" i="5"/>
  <c r="K785" i="5"/>
  <c r="AE784" i="5"/>
  <c r="Z784" i="5"/>
  <c r="U784" i="5"/>
  <c r="P784" i="5"/>
  <c r="K784" i="5"/>
  <c r="AE783" i="5"/>
  <c r="Z783" i="5"/>
  <c r="U783" i="5"/>
  <c r="P783" i="5"/>
  <c r="K783" i="5"/>
  <c r="AE782" i="5"/>
  <c r="Z782" i="5"/>
  <c r="U782" i="5"/>
  <c r="P782" i="5"/>
  <c r="K782" i="5"/>
  <c r="AE781" i="5"/>
  <c r="Z781" i="5"/>
  <c r="U781" i="5"/>
  <c r="P781" i="5"/>
  <c r="K781" i="5"/>
  <c r="AE780" i="5"/>
  <c r="Z780" i="5"/>
  <c r="U780" i="5"/>
  <c r="P780" i="5"/>
  <c r="K780" i="5"/>
  <c r="AE779" i="5"/>
  <c r="Z779" i="5"/>
  <c r="U779" i="5"/>
  <c r="P779" i="5"/>
  <c r="K779" i="5"/>
  <c r="AE778" i="5"/>
  <c r="Z778" i="5"/>
  <c r="U778" i="5"/>
  <c r="P778" i="5"/>
  <c r="K778" i="5"/>
  <c r="AE777" i="5"/>
  <c r="Z777" i="5"/>
  <c r="U777" i="5"/>
  <c r="P777" i="5"/>
  <c r="K777" i="5"/>
  <c r="AE776" i="5"/>
  <c r="Z776" i="5"/>
  <c r="U776" i="5"/>
  <c r="P776" i="5"/>
  <c r="K776" i="5"/>
  <c r="AE775" i="5"/>
  <c r="Z775" i="5"/>
  <c r="U775" i="5"/>
  <c r="P775" i="5"/>
  <c r="K775" i="5"/>
  <c r="AE774" i="5"/>
  <c r="Z774" i="5"/>
  <c r="U774" i="5"/>
  <c r="P774" i="5"/>
  <c r="K774" i="5"/>
  <c r="AE773" i="5"/>
  <c r="Z773" i="5"/>
  <c r="U773" i="5"/>
  <c r="P773" i="5"/>
  <c r="K773" i="5"/>
  <c r="AE772" i="5"/>
  <c r="Z772" i="5"/>
  <c r="U772" i="5"/>
  <c r="P772" i="5"/>
  <c r="K772" i="5"/>
  <c r="AE771" i="5"/>
  <c r="Z771" i="5"/>
  <c r="U771" i="5"/>
  <c r="P771" i="5"/>
  <c r="K771" i="5"/>
  <c r="AE770" i="5"/>
  <c r="Z770" i="5"/>
  <c r="U770" i="5"/>
  <c r="P770" i="5"/>
  <c r="K770" i="5"/>
  <c r="AE769" i="5"/>
  <c r="Z769" i="5"/>
  <c r="U769" i="5"/>
  <c r="P769" i="5"/>
  <c r="K769" i="5"/>
  <c r="AE768" i="5"/>
  <c r="Z768" i="5"/>
  <c r="U768" i="5"/>
  <c r="P768" i="5"/>
  <c r="K768" i="5"/>
  <c r="AE767" i="5"/>
  <c r="Z767" i="5"/>
  <c r="U767" i="5"/>
  <c r="P767" i="5"/>
  <c r="K767" i="5"/>
  <c r="AD814" i="5"/>
  <c r="AC814" i="5"/>
  <c r="AB814" i="5"/>
  <c r="AA814" i="5"/>
  <c r="Y814" i="5"/>
  <c r="X814" i="5"/>
  <c r="W814" i="5"/>
  <c r="V814" i="5"/>
  <c r="T814" i="5"/>
  <c r="S814" i="5"/>
  <c r="R814" i="5"/>
  <c r="Q814" i="5"/>
  <c r="O814" i="5"/>
  <c r="N814" i="5"/>
  <c r="M814" i="5"/>
  <c r="L814" i="5"/>
  <c r="J814" i="5"/>
  <c r="I814" i="5"/>
  <c r="H814" i="5"/>
  <c r="G814" i="5"/>
  <c r="F814" i="5"/>
  <c r="E814" i="5"/>
  <c r="D814" i="5"/>
  <c r="AE813" i="5"/>
  <c r="Z813" i="5"/>
  <c r="U813" i="5"/>
  <c r="P813" i="5"/>
  <c r="K813" i="5"/>
  <c r="AE812" i="5"/>
  <c r="Z812" i="5"/>
  <c r="U812" i="5"/>
  <c r="P812" i="5"/>
  <c r="K812" i="5"/>
  <c r="AE811" i="5"/>
  <c r="Z811" i="5"/>
  <c r="U811" i="5"/>
  <c r="P811" i="5"/>
  <c r="K811" i="5"/>
  <c r="AE810" i="5"/>
  <c r="Z810" i="5"/>
  <c r="U810" i="5"/>
  <c r="P810" i="5"/>
  <c r="K810" i="5"/>
  <c r="AE809" i="5"/>
  <c r="Z809" i="5"/>
  <c r="U809" i="5"/>
  <c r="P809" i="5"/>
  <c r="K809" i="5"/>
  <c r="AE808" i="5"/>
  <c r="Z808" i="5"/>
  <c r="U808" i="5"/>
  <c r="P808" i="5"/>
  <c r="K808" i="5"/>
  <c r="AE807" i="5"/>
  <c r="Z807" i="5"/>
  <c r="U807" i="5"/>
  <c r="P807" i="5"/>
  <c r="K807" i="5"/>
  <c r="AE806" i="5"/>
  <c r="Z806" i="5"/>
  <c r="U806" i="5"/>
  <c r="P806" i="5"/>
  <c r="K806" i="5"/>
  <c r="AE805" i="5"/>
  <c r="Z805" i="5"/>
  <c r="U805" i="5"/>
  <c r="P805" i="5"/>
  <c r="K805" i="5"/>
  <c r="AE804" i="5"/>
  <c r="Z804" i="5"/>
  <c r="U804" i="5"/>
  <c r="P804" i="5"/>
  <c r="K804" i="5"/>
  <c r="AE803" i="5"/>
  <c r="Z803" i="5"/>
  <c r="U803" i="5"/>
  <c r="P803" i="5"/>
  <c r="K803" i="5"/>
  <c r="AE802" i="5"/>
  <c r="Z802" i="5"/>
  <c r="U802" i="5"/>
  <c r="P802" i="5"/>
  <c r="K802" i="5"/>
  <c r="AE801" i="5"/>
  <c r="Z801" i="5"/>
  <c r="U801" i="5"/>
  <c r="P801" i="5"/>
  <c r="K801" i="5"/>
  <c r="AE800" i="5"/>
  <c r="Z800" i="5"/>
  <c r="U800" i="5"/>
  <c r="P800" i="5"/>
  <c r="K800" i="5"/>
  <c r="AE799" i="5"/>
  <c r="Z799" i="5"/>
  <c r="U799" i="5"/>
  <c r="P799" i="5"/>
  <c r="K799" i="5"/>
  <c r="AE798" i="5"/>
  <c r="Z798" i="5"/>
  <c r="U798" i="5"/>
  <c r="P798" i="5"/>
  <c r="K798" i="5"/>
  <c r="AE797" i="5"/>
  <c r="Z797" i="5"/>
  <c r="U797" i="5"/>
  <c r="P797" i="5"/>
  <c r="K797" i="5"/>
  <c r="AE796" i="5"/>
  <c r="Z796" i="5"/>
  <c r="U796" i="5"/>
  <c r="P796" i="5"/>
  <c r="K796" i="5"/>
  <c r="AE795" i="5"/>
  <c r="Z795" i="5"/>
  <c r="U795" i="5"/>
  <c r="P795" i="5"/>
  <c r="K795" i="5"/>
  <c r="AE794" i="5"/>
  <c r="Z794" i="5"/>
  <c r="U794" i="5"/>
  <c r="P794" i="5"/>
  <c r="K794" i="5"/>
  <c r="AD841" i="5"/>
  <c r="AC841" i="5"/>
  <c r="AB841" i="5"/>
  <c r="AA841" i="5"/>
  <c r="Y841" i="5"/>
  <c r="X841" i="5"/>
  <c r="W841" i="5"/>
  <c r="V841" i="5"/>
  <c r="T841" i="5"/>
  <c r="S841" i="5"/>
  <c r="R841" i="5"/>
  <c r="Q841" i="5"/>
  <c r="O841" i="5"/>
  <c r="N841" i="5"/>
  <c r="M841" i="5"/>
  <c r="L841" i="5"/>
  <c r="J841" i="5"/>
  <c r="I841" i="5"/>
  <c r="H841" i="5"/>
  <c r="G841" i="5"/>
  <c r="F841" i="5"/>
  <c r="E841" i="5"/>
  <c r="D841" i="5"/>
  <c r="AE840" i="5"/>
  <c r="Z840" i="5"/>
  <c r="U840" i="5"/>
  <c r="P840" i="5"/>
  <c r="K840" i="5"/>
  <c r="AE839" i="5"/>
  <c r="Z839" i="5"/>
  <c r="U839" i="5"/>
  <c r="P839" i="5"/>
  <c r="K839" i="5"/>
  <c r="AE838" i="5"/>
  <c r="Z838" i="5"/>
  <c r="U838" i="5"/>
  <c r="P838" i="5"/>
  <c r="K838" i="5"/>
  <c r="AE837" i="5"/>
  <c r="Z837" i="5"/>
  <c r="U837" i="5"/>
  <c r="P837" i="5"/>
  <c r="K837" i="5"/>
  <c r="AE836" i="5"/>
  <c r="Z836" i="5"/>
  <c r="U836" i="5"/>
  <c r="P836" i="5"/>
  <c r="K836" i="5"/>
  <c r="AE835" i="5"/>
  <c r="Z835" i="5"/>
  <c r="U835" i="5"/>
  <c r="P835" i="5"/>
  <c r="K835" i="5"/>
  <c r="AE834" i="5"/>
  <c r="Z834" i="5"/>
  <c r="U834" i="5"/>
  <c r="P834" i="5"/>
  <c r="K834" i="5"/>
  <c r="AE833" i="5"/>
  <c r="Z833" i="5"/>
  <c r="U833" i="5"/>
  <c r="P833" i="5"/>
  <c r="K833" i="5"/>
  <c r="AE832" i="5"/>
  <c r="Z832" i="5"/>
  <c r="U832" i="5"/>
  <c r="P832" i="5"/>
  <c r="K832" i="5"/>
  <c r="AE831" i="5"/>
  <c r="Z831" i="5"/>
  <c r="U831" i="5"/>
  <c r="P831" i="5"/>
  <c r="K831" i="5"/>
  <c r="AE830" i="5"/>
  <c r="Z830" i="5"/>
  <c r="U830" i="5"/>
  <c r="P830" i="5"/>
  <c r="K830" i="5"/>
  <c r="AE829" i="5"/>
  <c r="Z829" i="5"/>
  <c r="U829" i="5"/>
  <c r="P829" i="5"/>
  <c r="K829" i="5"/>
  <c r="AE828" i="5"/>
  <c r="Z828" i="5"/>
  <c r="U828" i="5"/>
  <c r="P828" i="5"/>
  <c r="K828" i="5"/>
  <c r="AE827" i="5"/>
  <c r="Z827" i="5"/>
  <c r="U827" i="5"/>
  <c r="P827" i="5"/>
  <c r="K827" i="5"/>
  <c r="AE826" i="5"/>
  <c r="Z826" i="5"/>
  <c r="U826" i="5"/>
  <c r="P826" i="5"/>
  <c r="K826" i="5"/>
  <c r="AE825" i="5"/>
  <c r="Z825" i="5"/>
  <c r="U825" i="5"/>
  <c r="P825" i="5"/>
  <c r="K825" i="5"/>
  <c r="AE824" i="5"/>
  <c r="Z824" i="5"/>
  <c r="U824" i="5"/>
  <c r="P824" i="5"/>
  <c r="K824" i="5"/>
  <c r="AE823" i="5"/>
  <c r="Z823" i="5"/>
  <c r="U823" i="5"/>
  <c r="P823" i="5"/>
  <c r="K823" i="5"/>
  <c r="AE822" i="5"/>
  <c r="Z822" i="5"/>
  <c r="U822" i="5"/>
  <c r="P822" i="5"/>
  <c r="K822" i="5"/>
  <c r="AE821" i="5"/>
  <c r="Z821" i="5"/>
  <c r="U821" i="5"/>
  <c r="P821" i="5"/>
  <c r="K821" i="5"/>
  <c r="AD868" i="5"/>
  <c r="AC868" i="5"/>
  <c r="AB868" i="5"/>
  <c r="AA868" i="5"/>
  <c r="Y868" i="5"/>
  <c r="X868" i="5"/>
  <c r="W868" i="5"/>
  <c r="V868" i="5"/>
  <c r="T868" i="5"/>
  <c r="S868" i="5"/>
  <c r="R868" i="5"/>
  <c r="Q868" i="5"/>
  <c r="O868" i="5"/>
  <c r="N868" i="5"/>
  <c r="M868" i="5"/>
  <c r="L868" i="5"/>
  <c r="J868" i="5"/>
  <c r="I868" i="5"/>
  <c r="H868" i="5"/>
  <c r="G868" i="5"/>
  <c r="F868" i="5"/>
  <c r="E868" i="5"/>
  <c r="D868" i="5"/>
  <c r="AE867" i="5"/>
  <c r="Z867" i="5"/>
  <c r="U867" i="5"/>
  <c r="P867" i="5"/>
  <c r="K867" i="5"/>
  <c r="AE866" i="5"/>
  <c r="Z866" i="5"/>
  <c r="U866" i="5"/>
  <c r="P866" i="5"/>
  <c r="K866" i="5"/>
  <c r="AE865" i="5"/>
  <c r="Z865" i="5"/>
  <c r="U865" i="5"/>
  <c r="P865" i="5"/>
  <c r="K865" i="5"/>
  <c r="AE864" i="5"/>
  <c r="Z864" i="5"/>
  <c r="U864" i="5"/>
  <c r="P864" i="5"/>
  <c r="K864" i="5"/>
  <c r="AE863" i="5"/>
  <c r="Z863" i="5"/>
  <c r="U863" i="5"/>
  <c r="P863" i="5"/>
  <c r="K863" i="5"/>
  <c r="AE862" i="5"/>
  <c r="Z862" i="5"/>
  <c r="U862" i="5"/>
  <c r="P862" i="5"/>
  <c r="K862" i="5"/>
  <c r="AE861" i="5"/>
  <c r="Z861" i="5"/>
  <c r="U861" i="5"/>
  <c r="P861" i="5"/>
  <c r="K861" i="5"/>
  <c r="AE860" i="5"/>
  <c r="Z860" i="5"/>
  <c r="U860" i="5"/>
  <c r="P860" i="5"/>
  <c r="K860" i="5"/>
  <c r="AE859" i="5"/>
  <c r="Z859" i="5"/>
  <c r="U859" i="5"/>
  <c r="P859" i="5"/>
  <c r="K859" i="5"/>
  <c r="AE858" i="5"/>
  <c r="Z858" i="5"/>
  <c r="U858" i="5"/>
  <c r="P858" i="5"/>
  <c r="K858" i="5"/>
  <c r="AE857" i="5"/>
  <c r="Z857" i="5"/>
  <c r="U857" i="5"/>
  <c r="P857" i="5"/>
  <c r="K857" i="5"/>
  <c r="AE856" i="5"/>
  <c r="Z856" i="5"/>
  <c r="U856" i="5"/>
  <c r="P856" i="5"/>
  <c r="K856" i="5"/>
  <c r="AE855" i="5"/>
  <c r="Z855" i="5"/>
  <c r="U855" i="5"/>
  <c r="P855" i="5"/>
  <c r="K855" i="5"/>
  <c r="AE854" i="5"/>
  <c r="Z854" i="5"/>
  <c r="U854" i="5"/>
  <c r="P854" i="5"/>
  <c r="K854" i="5"/>
  <c r="AE853" i="5"/>
  <c r="Z853" i="5"/>
  <c r="U853" i="5"/>
  <c r="P853" i="5"/>
  <c r="K853" i="5"/>
  <c r="AE852" i="5"/>
  <c r="Z852" i="5"/>
  <c r="U852" i="5"/>
  <c r="P852" i="5"/>
  <c r="K852" i="5"/>
  <c r="AE851" i="5"/>
  <c r="Z851" i="5"/>
  <c r="U851" i="5"/>
  <c r="P851" i="5"/>
  <c r="K851" i="5"/>
  <c r="AE850" i="5"/>
  <c r="Z850" i="5"/>
  <c r="U850" i="5"/>
  <c r="P850" i="5"/>
  <c r="K850" i="5"/>
  <c r="AE849" i="5"/>
  <c r="Z849" i="5"/>
  <c r="U849" i="5"/>
  <c r="P849" i="5"/>
  <c r="K849" i="5"/>
  <c r="AE848" i="5"/>
  <c r="Z848" i="5"/>
  <c r="U848" i="5"/>
  <c r="P848" i="5"/>
  <c r="K848" i="5"/>
  <c r="B464" i="5"/>
  <c r="B491" i="5" s="1"/>
  <c r="B518" i="5" s="1"/>
  <c r="B545" i="5" s="1"/>
  <c r="B572" i="5" s="1"/>
  <c r="B599" i="5" s="1"/>
  <c r="B626" i="5" s="1"/>
  <c r="B653" i="5" s="1"/>
  <c r="B680" i="5" s="1"/>
  <c r="B707" i="5" s="1"/>
  <c r="B734" i="5" s="1"/>
  <c r="B761" i="5" s="1"/>
  <c r="B788" i="5" s="1"/>
  <c r="B815" i="5" s="1"/>
  <c r="B842" i="5" s="1"/>
  <c r="AD462" i="5"/>
  <c r="AC462" i="5"/>
  <c r="AB462" i="5"/>
  <c r="AA462" i="5"/>
  <c r="Y462" i="5"/>
  <c r="X462" i="5"/>
  <c r="W462" i="5"/>
  <c r="V462" i="5"/>
  <c r="T462" i="5"/>
  <c r="S462" i="5"/>
  <c r="R462" i="5"/>
  <c r="Q462" i="5"/>
  <c r="O462" i="5"/>
  <c r="N462" i="5"/>
  <c r="M462" i="5"/>
  <c r="L462" i="5"/>
  <c r="J462" i="5"/>
  <c r="I462" i="5"/>
  <c r="H462" i="5"/>
  <c r="G462" i="5"/>
  <c r="F462" i="5"/>
  <c r="E462" i="5"/>
  <c r="D462" i="5"/>
  <c r="AD461" i="5"/>
  <c r="AC461" i="5"/>
  <c r="AB461" i="5"/>
  <c r="AA461" i="5"/>
  <c r="Y461" i="5"/>
  <c r="X461" i="5"/>
  <c r="W461" i="5"/>
  <c r="V461" i="5"/>
  <c r="T461" i="5"/>
  <c r="S461" i="5"/>
  <c r="R461" i="5"/>
  <c r="Q461" i="5"/>
  <c r="O461" i="5"/>
  <c r="N461" i="5"/>
  <c r="M461" i="5"/>
  <c r="L461" i="5"/>
  <c r="J461" i="5"/>
  <c r="I461" i="5"/>
  <c r="H461" i="5"/>
  <c r="G461" i="5"/>
  <c r="F461" i="5"/>
  <c r="E461" i="5"/>
  <c r="D461" i="5"/>
  <c r="AD460" i="5"/>
  <c r="AC460" i="5"/>
  <c r="AB460" i="5"/>
  <c r="AA460" i="5"/>
  <c r="Y460" i="5"/>
  <c r="X460" i="5"/>
  <c r="W460" i="5"/>
  <c r="V460" i="5"/>
  <c r="T460" i="5"/>
  <c r="S460" i="5"/>
  <c r="R460" i="5"/>
  <c r="Q460" i="5"/>
  <c r="O460" i="5"/>
  <c r="N460" i="5"/>
  <c r="M460" i="5"/>
  <c r="L460" i="5"/>
  <c r="J460" i="5"/>
  <c r="I460" i="5"/>
  <c r="H460" i="5"/>
  <c r="G460" i="5"/>
  <c r="F460" i="5"/>
  <c r="E460" i="5"/>
  <c r="D460" i="5"/>
  <c r="AD459" i="5"/>
  <c r="AC459" i="5"/>
  <c r="AB459" i="5"/>
  <c r="AA459" i="5"/>
  <c r="Y459" i="5"/>
  <c r="X459" i="5"/>
  <c r="W459" i="5"/>
  <c r="V459" i="5"/>
  <c r="T459" i="5"/>
  <c r="S459" i="5"/>
  <c r="R459" i="5"/>
  <c r="Q459" i="5"/>
  <c r="O459" i="5"/>
  <c r="N459" i="5"/>
  <c r="M459" i="5"/>
  <c r="L459" i="5"/>
  <c r="J459" i="5"/>
  <c r="I459" i="5"/>
  <c r="H459" i="5"/>
  <c r="G459" i="5"/>
  <c r="F459" i="5"/>
  <c r="E459" i="5"/>
  <c r="D459" i="5"/>
  <c r="AD458" i="5"/>
  <c r="AC458" i="5"/>
  <c r="AB458" i="5"/>
  <c r="AA458" i="5"/>
  <c r="Y458" i="5"/>
  <c r="X458" i="5"/>
  <c r="W458" i="5"/>
  <c r="V458" i="5"/>
  <c r="T458" i="5"/>
  <c r="S458" i="5"/>
  <c r="R458" i="5"/>
  <c r="Q458" i="5"/>
  <c r="O458" i="5"/>
  <c r="N458" i="5"/>
  <c r="M458" i="5"/>
  <c r="L458" i="5"/>
  <c r="J458" i="5"/>
  <c r="I458" i="5"/>
  <c r="H458" i="5"/>
  <c r="G458" i="5"/>
  <c r="F458" i="5"/>
  <c r="E458" i="5"/>
  <c r="D458" i="5"/>
  <c r="AD457" i="5"/>
  <c r="AC457" i="5"/>
  <c r="AB457" i="5"/>
  <c r="AA457" i="5"/>
  <c r="Y457" i="5"/>
  <c r="X457" i="5"/>
  <c r="W457" i="5"/>
  <c r="V457" i="5"/>
  <c r="T457" i="5"/>
  <c r="S457" i="5"/>
  <c r="R457" i="5"/>
  <c r="Q457" i="5"/>
  <c r="O457" i="5"/>
  <c r="N457" i="5"/>
  <c r="M457" i="5"/>
  <c r="L457" i="5"/>
  <c r="J457" i="5"/>
  <c r="I457" i="5"/>
  <c r="H457" i="5"/>
  <c r="G457" i="5"/>
  <c r="F457" i="5"/>
  <c r="E457" i="5"/>
  <c r="D457" i="5"/>
  <c r="AD456" i="5"/>
  <c r="AC456" i="5"/>
  <c r="AB456" i="5"/>
  <c r="AA456" i="5"/>
  <c r="Y456" i="5"/>
  <c r="X456" i="5"/>
  <c r="W456" i="5"/>
  <c r="V456" i="5"/>
  <c r="T456" i="5"/>
  <c r="S456" i="5"/>
  <c r="R456" i="5"/>
  <c r="Q456" i="5"/>
  <c r="O456" i="5"/>
  <c r="N456" i="5"/>
  <c r="M456" i="5"/>
  <c r="L456" i="5"/>
  <c r="J456" i="5"/>
  <c r="I456" i="5"/>
  <c r="H456" i="5"/>
  <c r="G456" i="5"/>
  <c r="F456" i="5"/>
  <c r="E456" i="5"/>
  <c r="D456" i="5"/>
  <c r="AD455" i="5"/>
  <c r="AC455" i="5"/>
  <c r="AB455" i="5"/>
  <c r="AA455" i="5"/>
  <c r="Y455" i="5"/>
  <c r="X455" i="5"/>
  <c r="W455" i="5"/>
  <c r="V455" i="5"/>
  <c r="T455" i="5"/>
  <c r="S455" i="5"/>
  <c r="R455" i="5"/>
  <c r="Q455" i="5"/>
  <c r="O455" i="5"/>
  <c r="N455" i="5"/>
  <c r="M455" i="5"/>
  <c r="L455" i="5"/>
  <c r="J455" i="5"/>
  <c r="I455" i="5"/>
  <c r="H455" i="5"/>
  <c r="G455" i="5"/>
  <c r="F455" i="5"/>
  <c r="E455" i="5"/>
  <c r="D455" i="5"/>
  <c r="AD454" i="5"/>
  <c r="AC454" i="5"/>
  <c r="AB454" i="5"/>
  <c r="AA454" i="5"/>
  <c r="Y454" i="5"/>
  <c r="X454" i="5"/>
  <c r="W454" i="5"/>
  <c r="V454" i="5"/>
  <c r="T454" i="5"/>
  <c r="S454" i="5"/>
  <c r="R454" i="5"/>
  <c r="Q454" i="5"/>
  <c r="O454" i="5"/>
  <c r="N454" i="5"/>
  <c r="M454" i="5"/>
  <c r="L454" i="5"/>
  <c r="J454" i="5"/>
  <c r="I454" i="5"/>
  <c r="H454" i="5"/>
  <c r="G454" i="5"/>
  <c r="F454" i="5"/>
  <c r="E454" i="5"/>
  <c r="D454" i="5"/>
  <c r="AD453" i="5"/>
  <c r="AC453" i="5"/>
  <c r="AB453" i="5"/>
  <c r="AA453" i="5"/>
  <c r="Y453" i="5"/>
  <c r="X453" i="5"/>
  <c r="W453" i="5"/>
  <c r="V453" i="5"/>
  <c r="T453" i="5"/>
  <c r="S453" i="5"/>
  <c r="R453" i="5"/>
  <c r="Q453" i="5"/>
  <c r="O453" i="5"/>
  <c r="N453" i="5"/>
  <c r="M453" i="5"/>
  <c r="L453" i="5"/>
  <c r="J453" i="5"/>
  <c r="I453" i="5"/>
  <c r="H453" i="5"/>
  <c r="G453" i="5"/>
  <c r="F453" i="5"/>
  <c r="E453" i="5"/>
  <c r="D453" i="5"/>
  <c r="AD452" i="5"/>
  <c r="AC452" i="5"/>
  <c r="AB452" i="5"/>
  <c r="AA452" i="5"/>
  <c r="Y452" i="5"/>
  <c r="X452" i="5"/>
  <c r="W452" i="5"/>
  <c r="V452" i="5"/>
  <c r="T452" i="5"/>
  <c r="S452" i="5"/>
  <c r="R452" i="5"/>
  <c r="Q452" i="5"/>
  <c r="O452" i="5"/>
  <c r="N452" i="5"/>
  <c r="M452" i="5"/>
  <c r="L452" i="5"/>
  <c r="J452" i="5"/>
  <c r="I452" i="5"/>
  <c r="H452" i="5"/>
  <c r="G452" i="5"/>
  <c r="F452" i="5"/>
  <c r="E452" i="5"/>
  <c r="D452" i="5"/>
  <c r="AD451" i="5"/>
  <c r="AC451" i="5"/>
  <c r="AB451" i="5"/>
  <c r="AA451" i="5"/>
  <c r="Y451" i="5"/>
  <c r="X451" i="5"/>
  <c r="W451" i="5"/>
  <c r="V451" i="5"/>
  <c r="T451" i="5"/>
  <c r="S451" i="5"/>
  <c r="R451" i="5"/>
  <c r="Q451" i="5"/>
  <c r="O451" i="5"/>
  <c r="N451" i="5"/>
  <c r="M451" i="5"/>
  <c r="L451" i="5"/>
  <c r="J451" i="5"/>
  <c r="I451" i="5"/>
  <c r="H451" i="5"/>
  <c r="G451" i="5"/>
  <c r="F451" i="5"/>
  <c r="E451" i="5"/>
  <c r="D451" i="5"/>
  <c r="AD450" i="5"/>
  <c r="AC450" i="5"/>
  <c r="AB450" i="5"/>
  <c r="AA450" i="5"/>
  <c r="Y450" i="5"/>
  <c r="X450" i="5"/>
  <c r="W450" i="5"/>
  <c r="V450" i="5"/>
  <c r="T450" i="5"/>
  <c r="S450" i="5"/>
  <c r="R450" i="5"/>
  <c r="Q450" i="5"/>
  <c r="O450" i="5"/>
  <c r="N450" i="5"/>
  <c r="M450" i="5"/>
  <c r="L450" i="5"/>
  <c r="J450" i="5"/>
  <c r="I450" i="5"/>
  <c r="H450" i="5"/>
  <c r="G450" i="5"/>
  <c r="F450" i="5"/>
  <c r="E450" i="5"/>
  <c r="D450" i="5"/>
  <c r="AD449" i="5"/>
  <c r="AC449" i="5"/>
  <c r="AB449" i="5"/>
  <c r="AA449" i="5"/>
  <c r="Y449" i="5"/>
  <c r="X449" i="5"/>
  <c r="W449" i="5"/>
  <c r="V449" i="5"/>
  <c r="T449" i="5"/>
  <c r="S449" i="5"/>
  <c r="R449" i="5"/>
  <c r="Q449" i="5"/>
  <c r="O449" i="5"/>
  <c r="N449" i="5"/>
  <c r="M449" i="5"/>
  <c r="L449" i="5"/>
  <c r="J449" i="5"/>
  <c r="I449" i="5"/>
  <c r="H449" i="5"/>
  <c r="G449" i="5"/>
  <c r="F449" i="5"/>
  <c r="E449" i="5"/>
  <c r="D449" i="5"/>
  <c r="AD448" i="5"/>
  <c r="AC448" i="5"/>
  <c r="AB448" i="5"/>
  <c r="AA448" i="5"/>
  <c r="Y448" i="5"/>
  <c r="X448" i="5"/>
  <c r="W448" i="5"/>
  <c r="V448" i="5"/>
  <c r="T448" i="5"/>
  <c r="S448" i="5"/>
  <c r="R448" i="5"/>
  <c r="Q448" i="5"/>
  <c r="O448" i="5"/>
  <c r="N448" i="5"/>
  <c r="M448" i="5"/>
  <c r="L448" i="5"/>
  <c r="J448" i="5"/>
  <c r="I448" i="5"/>
  <c r="H448" i="5"/>
  <c r="G448" i="5"/>
  <c r="F448" i="5"/>
  <c r="E448" i="5"/>
  <c r="D448" i="5"/>
  <c r="AD447" i="5"/>
  <c r="AC447" i="5"/>
  <c r="AB447" i="5"/>
  <c r="AA447" i="5"/>
  <c r="Y447" i="5"/>
  <c r="X447" i="5"/>
  <c r="W447" i="5"/>
  <c r="V447" i="5"/>
  <c r="T447" i="5"/>
  <c r="S447" i="5"/>
  <c r="R447" i="5"/>
  <c r="Q447" i="5"/>
  <c r="O447" i="5"/>
  <c r="N447" i="5"/>
  <c r="M447" i="5"/>
  <c r="L447" i="5"/>
  <c r="J447" i="5"/>
  <c r="I447" i="5"/>
  <c r="H447" i="5"/>
  <c r="G447" i="5"/>
  <c r="F447" i="5"/>
  <c r="E447" i="5"/>
  <c r="D447" i="5"/>
  <c r="AD446" i="5"/>
  <c r="AC446" i="5"/>
  <c r="AB446" i="5"/>
  <c r="AA446" i="5"/>
  <c r="Y446" i="5"/>
  <c r="X446" i="5"/>
  <c r="W446" i="5"/>
  <c r="V446" i="5"/>
  <c r="T446" i="5"/>
  <c r="S446" i="5"/>
  <c r="R446" i="5"/>
  <c r="Q446" i="5"/>
  <c r="O446" i="5"/>
  <c r="N446" i="5"/>
  <c r="M446" i="5"/>
  <c r="L446" i="5"/>
  <c r="J446" i="5"/>
  <c r="I446" i="5"/>
  <c r="H446" i="5"/>
  <c r="G446" i="5"/>
  <c r="F446" i="5"/>
  <c r="E446" i="5"/>
  <c r="D446" i="5"/>
  <c r="AD445" i="5"/>
  <c r="AC445" i="5"/>
  <c r="AB445" i="5"/>
  <c r="AA445" i="5"/>
  <c r="Y445" i="5"/>
  <c r="X445" i="5"/>
  <c r="W445" i="5"/>
  <c r="V445" i="5"/>
  <c r="T445" i="5"/>
  <c r="S445" i="5"/>
  <c r="R445" i="5"/>
  <c r="Q445" i="5"/>
  <c r="O445" i="5"/>
  <c r="N445" i="5"/>
  <c r="M445" i="5"/>
  <c r="L445" i="5"/>
  <c r="J445" i="5"/>
  <c r="I445" i="5"/>
  <c r="H445" i="5"/>
  <c r="G445" i="5"/>
  <c r="F445" i="5"/>
  <c r="E445" i="5"/>
  <c r="D445" i="5"/>
  <c r="AD444" i="5"/>
  <c r="AC444" i="5"/>
  <c r="AB444" i="5"/>
  <c r="AA444" i="5"/>
  <c r="Y444" i="5"/>
  <c r="X444" i="5"/>
  <c r="W444" i="5"/>
  <c r="V444" i="5"/>
  <c r="T444" i="5"/>
  <c r="S444" i="5"/>
  <c r="R444" i="5"/>
  <c r="Q444" i="5"/>
  <c r="O444" i="5"/>
  <c r="N444" i="5"/>
  <c r="M444" i="5"/>
  <c r="L444" i="5"/>
  <c r="J444" i="5"/>
  <c r="I444" i="5"/>
  <c r="H444" i="5"/>
  <c r="G444" i="5"/>
  <c r="F444" i="5"/>
  <c r="E444" i="5"/>
  <c r="D444" i="5"/>
  <c r="AD443" i="5"/>
  <c r="AC443" i="5"/>
  <c r="AB443" i="5"/>
  <c r="AA443" i="5"/>
  <c r="Y443" i="5"/>
  <c r="X443" i="5"/>
  <c r="W443" i="5"/>
  <c r="V443" i="5"/>
  <c r="T443" i="5"/>
  <c r="S443" i="5"/>
  <c r="R443" i="5"/>
  <c r="Q443" i="5"/>
  <c r="O443" i="5"/>
  <c r="N443" i="5"/>
  <c r="M443" i="5"/>
  <c r="L443" i="5"/>
  <c r="J443" i="5"/>
  <c r="I443" i="5"/>
  <c r="H443" i="5"/>
  <c r="G443" i="5"/>
  <c r="F443" i="5"/>
  <c r="E443" i="5"/>
  <c r="D443" i="5"/>
  <c r="B29" i="5"/>
  <c r="B56" i="5" s="1"/>
  <c r="B83" i="5" s="1"/>
  <c r="B110" i="5" s="1"/>
  <c r="B137" i="5" s="1"/>
  <c r="B164" i="5" s="1"/>
  <c r="B191" i="5" s="1"/>
  <c r="B218" i="5" s="1"/>
  <c r="B245" i="5" s="1"/>
  <c r="B272" i="5" s="1"/>
  <c r="B299" i="5" s="1"/>
  <c r="B326" i="5" s="1"/>
  <c r="B353" i="5" s="1"/>
  <c r="B380" i="5" s="1"/>
  <c r="B407" i="5" s="1"/>
  <c r="AD254" i="4"/>
  <c r="AC254" i="4"/>
  <c r="AB254" i="4"/>
  <c r="AA254" i="4"/>
  <c r="Y254" i="4"/>
  <c r="X254" i="4"/>
  <c r="W254" i="4"/>
  <c r="V254" i="4"/>
  <c r="T254" i="4"/>
  <c r="S254" i="4"/>
  <c r="R254" i="4"/>
  <c r="Q254" i="4"/>
  <c r="O254" i="4"/>
  <c r="N254" i="4"/>
  <c r="M254" i="4"/>
  <c r="L254" i="4"/>
  <c r="J254" i="4"/>
  <c r="I254" i="4"/>
  <c r="H254" i="4"/>
  <c r="G254" i="4"/>
  <c r="F254" i="4"/>
  <c r="E254" i="4"/>
  <c r="D254" i="4"/>
  <c r="AE253" i="4"/>
  <c r="Z253" i="4"/>
  <c r="U253" i="4"/>
  <c r="P253" i="4"/>
  <c r="K253" i="4"/>
  <c r="AE252" i="4"/>
  <c r="Z252" i="4"/>
  <c r="U252" i="4"/>
  <c r="P252" i="4"/>
  <c r="K252" i="4"/>
  <c r="AE251" i="4"/>
  <c r="Z251" i="4"/>
  <c r="U251" i="4"/>
  <c r="P251" i="4"/>
  <c r="K251" i="4"/>
  <c r="AE250" i="4"/>
  <c r="Z250" i="4"/>
  <c r="U250" i="4"/>
  <c r="P250" i="4"/>
  <c r="K250" i="4"/>
  <c r="AE249" i="4"/>
  <c r="Z249" i="4"/>
  <c r="U249" i="4"/>
  <c r="P249" i="4"/>
  <c r="K249" i="4"/>
  <c r="AE248" i="4"/>
  <c r="Z248" i="4"/>
  <c r="U248" i="4"/>
  <c r="P248" i="4"/>
  <c r="K248" i="4"/>
  <c r="AD268" i="4"/>
  <c r="AC268" i="4"/>
  <c r="AB268" i="4"/>
  <c r="AA268" i="4"/>
  <c r="Y268" i="4"/>
  <c r="X268" i="4"/>
  <c r="W268" i="4"/>
  <c r="V268" i="4"/>
  <c r="T268" i="4"/>
  <c r="S268" i="4"/>
  <c r="R268" i="4"/>
  <c r="Q268" i="4"/>
  <c r="O268" i="4"/>
  <c r="N268" i="4"/>
  <c r="M268" i="4"/>
  <c r="L268" i="4"/>
  <c r="J268" i="4"/>
  <c r="I268" i="4"/>
  <c r="H268" i="4"/>
  <c r="G268" i="4"/>
  <c r="F268" i="4"/>
  <c r="E268" i="4"/>
  <c r="D268" i="4"/>
  <c r="AE267" i="4"/>
  <c r="Z267" i="4"/>
  <c r="U267" i="4"/>
  <c r="P267" i="4"/>
  <c r="K267" i="4"/>
  <c r="AE266" i="4"/>
  <c r="Z266" i="4"/>
  <c r="U266" i="4"/>
  <c r="P266" i="4"/>
  <c r="K266" i="4"/>
  <c r="AE265" i="4"/>
  <c r="Z265" i="4"/>
  <c r="U265" i="4"/>
  <c r="P265" i="4"/>
  <c r="K265" i="4"/>
  <c r="AE264" i="4"/>
  <c r="Z264" i="4"/>
  <c r="U264" i="4"/>
  <c r="P264" i="4"/>
  <c r="K264" i="4"/>
  <c r="AE263" i="4"/>
  <c r="Z263" i="4"/>
  <c r="U263" i="4"/>
  <c r="P263" i="4"/>
  <c r="K263" i="4"/>
  <c r="AE262" i="4"/>
  <c r="Z262" i="4"/>
  <c r="U262" i="4"/>
  <c r="P262" i="4"/>
  <c r="K262" i="4"/>
  <c r="AD282" i="4"/>
  <c r="AC282" i="4"/>
  <c r="AB282" i="4"/>
  <c r="AA282" i="4"/>
  <c r="Y282" i="4"/>
  <c r="X282" i="4"/>
  <c r="W282" i="4"/>
  <c r="V282" i="4"/>
  <c r="T282" i="4"/>
  <c r="S282" i="4"/>
  <c r="R282" i="4"/>
  <c r="Q282" i="4"/>
  <c r="O282" i="4"/>
  <c r="N282" i="4"/>
  <c r="M282" i="4"/>
  <c r="L282" i="4"/>
  <c r="J282" i="4"/>
  <c r="I282" i="4"/>
  <c r="H282" i="4"/>
  <c r="G282" i="4"/>
  <c r="F282" i="4"/>
  <c r="E282" i="4"/>
  <c r="D282" i="4"/>
  <c r="AE281" i="4"/>
  <c r="Z281" i="4"/>
  <c r="U281" i="4"/>
  <c r="P281" i="4"/>
  <c r="K281" i="4"/>
  <c r="AE280" i="4"/>
  <c r="Z280" i="4"/>
  <c r="U280" i="4"/>
  <c r="P280" i="4"/>
  <c r="K280" i="4"/>
  <c r="AE279" i="4"/>
  <c r="Z279" i="4"/>
  <c r="U279" i="4"/>
  <c r="P279" i="4"/>
  <c r="K279" i="4"/>
  <c r="AE278" i="4"/>
  <c r="Z278" i="4"/>
  <c r="U278" i="4"/>
  <c r="P278" i="4"/>
  <c r="K278" i="4"/>
  <c r="AE277" i="4"/>
  <c r="Z277" i="4"/>
  <c r="U277" i="4"/>
  <c r="P277" i="4"/>
  <c r="K277" i="4"/>
  <c r="AE276" i="4"/>
  <c r="Z276" i="4"/>
  <c r="U276" i="4"/>
  <c r="P276" i="4"/>
  <c r="K276" i="4"/>
  <c r="AD296" i="4"/>
  <c r="AC296" i="4"/>
  <c r="AB296" i="4"/>
  <c r="AA296" i="4"/>
  <c r="Y296" i="4"/>
  <c r="X296" i="4"/>
  <c r="W296" i="4"/>
  <c r="V296" i="4"/>
  <c r="T296" i="4"/>
  <c r="S296" i="4"/>
  <c r="R296" i="4"/>
  <c r="Q296" i="4"/>
  <c r="O296" i="4"/>
  <c r="N296" i="4"/>
  <c r="M296" i="4"/>
  <c r="L296" i="4"/>
  <c r="J296" i="4"/>
  <c r="I296" i="4"/>
  <c r="H296" i="4"/>
  <c r="G296" i="4"/>
  <c r="F296" i="4"/>
  <c r="E296" i="4"/>
  <c r="D296" i="4"/>
  <c r="AE295" i="4"/>
  <c r="Z295" i="4"/>
  <c r="U295" i="4"/>
  <c r="P295" i="4"/>
  <c r="K295" i="4"/>
  <c r="AE294" i="4"/>
  <c r="Z294" i="4"/>
  <c r="U294" i="4"/>
  <c r="P294" i="4"/>
  <c r="K294" i="4"/>
  <c r="AE293" i="4"/>
  <c r="Z293" i="4"/>
  <c r="U293" i="4"/>
  <c r="P293" i="4"/>
  <c r="K293" i="4"/>
  <c r="AE292" i="4"/>
  <c r="Z292" i="4"/>
  <c r="U292" i="4"/>
  <c r="P292" i="4"/>
  <c r="K292" i="4"/>
  <c r="AE291" i="4"/>
  <c r="Z291" i="4"/>
  <c r="U291" i="4"/>
  <c r="P291" i="4"/>
  <c r="K291" i="4"/>
  <c r="AE290" i="4"/>
  <c r="Z290" i="4"/>
  <c r="U290" i="4"/>
  <c r="P290" i="4"/>
  <c r="K290" i="4"/>
  <c r="AD310" i="4"/>
  <c r="AC310" i="4"/>
  <c r="AB310" i="4"/>
  <c r="AA310" i="4"/>
  <c r="Y310" i="4"/>
  <c r="X310" i="4"/>
  <c r="W310" i="4"/>
  <c r="V310" i="4"/>
  <c r="T310" i="4"/>
  <c r="S310" i="4"/>
  <c r="R310" i="4"/>
  <c r="Q310" i="4"/>
  <c r="O310" i="4"/>
  <c r="N310" i="4"/>
  <c r="M310" i="4"/>
  <c r="L310" i="4"/>
  <c r="J310" i="4"/>
  <c r="I310" i="4"/>
  <c r="H310" i="4"/>
  <c r="G310" i="4"/>
  <c r="F310" i="4"/>
  <c r="E310" i="4"/>
  <c r="D310" i="4"/>
  <c r="AE309" i="4"/>
  <c r="Z309" i="4"/>
  <c r="U309" i="4"/>
  <c r="P309" i="4"/>
  <c r="K309" i="4"/>
  <c r="AE308" i="4"/>
  <c r="Z308" i="4"/>
  <c r="U308" i="4"/>
  <c r="P308" i="4"/>
  <c r="K308" i="4"/>
  <c r="AE307" i="4"/>
  <c r="Z307" i="4"/>
  <c r="U307" i="4"/>
  <c r="P307" i="4"/>
  <c r="K307" i="4"/>
  <c r="AE306" i="4"/>
  <c r="Z306" i="4"/>
  <c r="U306" i="4"/>
  <c r="P306" i="4"/>
  <c r="K306" i="4"/>
  <c r="AE305" i="4"/>
  <c r="Z305" i="4"/>
  <c r="U305" i="4"/>
  <c r="P305" i="4"/>
  <c r="K305" i="4"/>
  <c r="AE304" i="4"/>
  <c r="Z304" i="4"/>
  <c r="U304" i="4"/>
  <c r="P304" i="4"/>
  <c r="K304" i="4"/>
  <c r="AD324" i="4"/>
  <c r="AC324" i="4"/>
  <c r="AB324" i="4"/>
  <c r="AA324" i="4"/>
  <c r="Y324" i="4"/>
  <c r="X324" i="4"/>
  <c r="W324" i="4"/>
  <c r="V324" i="4"/>
  <c r="T324" i="4"/>
  <c r="S324" i="4"/>
  <c r="R324" i="4"/>
  <c r="Q324" i="4"/>
  <c r="O324" i="4"/>
  <c r="N324" i="4"/>
  <c r="M324" i="4"/>
  <c r="L324" i="4"/>
  <c r="J324" i="4"/>
  <c r="I324" i="4"/>
  <c r="H324" i="4"/>
  <c r="G324" i="4"/>
  <c r="F324" i="4"/>
  <c r="E324" i="4"/>
  <c r="D324" i="4"/>
  <c r="AE323" i="4"/>
  <c r="Z323" i="4"/>
  <c r="U323" i="4"/>
  <c r="P323" i="4"/>
  <c r="K323" i="4"/>
  <c r="AE322" i="4"/>
  <c r="Z322" i="4"/>
  <c r="U322" i="4"/>
  <c r="P322" i="4"/>
  <c r="K322" i="4"/>
  <c r="AE321" i="4"/>
  <c r="Z321" i="4"/>
  <c r="U321" i="4"/>
  <c r="P321" i="4"/>
  <c r="K321" i="4"/>
  <c r="AE320" i="4"/>
  <c r="Z320" i="4"/>
  <c r="U320" i="4"/>
  <c r="P320" i="4"/>
  <c r="K320" i="4"/>
  <c r="AE319" i="4"/>
  <c r="Z319" i="4"/>
  <c r="U319" i="4"/>
  <c r="P319" i="4"/>
  <c r="K319" i="4"/>
  <c r="AE318" i="4"/>
  <c r="Z318" i="4"/>
  <c r="U318" i="4"/>
  <c r="P318" i="4"/>
  <c r="K318" i="4"/>
  <c r="AD338" i="4"/>
  <c r="AC338" i="4"/>
  <c r="AB338" i="4"/>
  <c r="AA338" i="4"/>
  <c r="Y338" i="4"/>
  <c r="X338" i="4"/>
  <c r="W338" i="4"/>
  <c r="V338" i="4"/>
  <c r="T338" i="4"/>
  <c r="S338" i="4"/>
  <c r="R338" i="4"/>
  <c r="Q338" i="4"/>
  <c r="O338" i="4"/>
  <c r="N338" i="4"/>
  <c r="M338" i="4"/>
  <c r="L338" i="4"/>
  <c r="J338" i="4"/>
  <c r="I338" i="4"/>
  <c r="H338" i="4"/>
  <c r="G338" i="4"/>
  <c r="F338" i="4"/>
  <c r="E338" i="4"/>
  <c r="D338" i="4"/>
  <c r="AE337" i="4"/>
  <c r="Z337" i="4"/>
  <c r="U337" i="4"/>
  <c r="P337" i="4"/>
  <c r="K337" i="4"/>
  <c r="AE336" i="4"/>
  <c r="Z336" i="4"/>
  <c r="U336" i="4"/>
  <c r="P336" i="4"/>
  <c r="K336" i="4"/>
  <c r="AE335" i="4"/>
  <c r="Z335" i="4"/>
  <c r="U335" i="4"/>
  <c r="P335" i="4"/>
  <c r="K335" i="4"/>
  <c r="AE334" i="4"/>
  <c r="Z334" i="4"/>
  <c r="U334" i="4"/>
  <c r="P334" i="4"/>
  <c r="K334" i="4"/>
  <c r="AE333" i="4"/>
  <c r="Z333" i="4"/>
  <c r="U333" i="4"/>
  <c r="P333" i="4"/>
  <c r="K333" i="4"/>
  <c r="AE332" i="4"/>
  <c r="Z332" i="4"/>
  <c r="U332" i="4"/>
  <c r="P332" i="4"/>
  <c r="K332" i="4"/>
  <c r="AD352" i="4"/>
  <c r="AC352" i="4"/>
  <c r="AB352" i="4"/>
  <c r="AA352" i="4"/>
  <c r="Y352" i="4"/>
  <c r="X352" i="4"/>
  <c r="W352" i="4"/>
  <c r="V352" i="4"/>
  <c r="T352" i="4"/>
  <c r="S352" i="4"/>
  <c r="R352" i="4"/>
  <c r="Q352" i="4"/>
  <c r="O352" i="4"/>
  <c r="N352" i="4"/>
  <c r="M352" i="4"/>
  <c r="L352" i="4"/>
  <c r="J352" i="4"/>
  <c r="I352" i="4"/>
  <c r="H352" i="4"/>
  <c r="G352" i="4"/>
  <c r="F352" i="4"/>
  <c r="E352" i="4"/>
  <c r="D352" i="4"/>
  <c r="AE351" i="4"/>
  <c r="Z351" i="4"/>
  <c r="U351" i="4"/>
  <c r="P351" i="4"/>
  <c r="K351" i="4"/>
  <c r="AE350" i="4"/>
  <c r="Z350" i="4"/>
  <c r="U350" i="4"/>
  <c r="P350" i="4"/>
  <c r="K350" i="4"/>
  <c r="AE349" i="4"/>
  <c r="Z349" i="4"/>
  <c r="U349" i="4"/>
  <c r="P349" i="4"/>
  <c r="K349" i="4"/>
  <c r="AE348" i="4"/>
  <c r="Z348" i="4"/>
  <c r="U348" i="4"/>
  <c r="P348" i="4"/>
  <c r="K348" i="4"/>
  <c r="AE347" i="4"/>
  <c r="Z347" i="4"/>
  <c r="U347" i="4"/>
  <c r="P347" i="4"/>
  <c r="K347" i="4"/>
  <c r="AE346" i="4"/>
  <c r="Z346" i="4"/>
  <c r="U346" i="4"/>
  <c r="P346" i="4"/>
  <c r="K346" i="4"/>
  <c r="AD366" i="4"/>
  <c r="AC366" i="4"/>
  <c r="AB366" i="4"/>
  <c r="AA366" i="4"/>
  <c r="Y366" i="4"/>
  <c r="X366" i="4"/>
  <c r="W366" i="4"/>
  <c r="V366" i="4"/>
  <c r="T366" i="4"/>
  <c r="S366" i="4"/>
  <c r="R366" i="4"/>
  <c r="Q366" i="4"/>
  <c r="O366" i="4"/>
  <c r="N366" i="4"/>
  <c r="M366" i="4"/>
  <c r="L366" i="4"/>
  <c r="J366" i="4"/>
  <c r="I366" i="4"/>
  <c r="H366" i="4"/>
  <c r="G366" i="4"/>
  <c r="F366" i="4"/>
  <c r="E366" i="4"/>
  <c r="D366" i="4"/>
  <c r="AE365" i="4"/>
  <c r="Z365" i="4"/>
  <c r="U365" i="4"/>
  <c r="P365" i="4"/>
  <c r="K365" i="4"/>
  <c r="AE364" i="4"/>
  <c r="Z364" i="4"/>
  <c r="U364" i="4"/>
  <c r="P364" i="4"/>
  <c r="K364" i="4"/>
  <c r="AE363" i="4"/>
  <c r="Z363" i="4"/>
  <c r="U363" i="4"/>
  <c r="P363" i="4"/>
  <c r="K363" i="4"/>
  <c r="AE362" i="4"/>
  <c r="Z362" i="4"/>
  <c r="U362" i="4"/>
  <c r="P362" i="4"/>
  <c r="K362" i="4"/>
  <c r="AE361" i="4"/>
  <c r="Z361" i="4"/>
  <c r="U361" i="4"/>
  <c r="P361" i="4"/>
  <c r="K361" i="4"/>
  <c r="AE360" i="4"/>
  <c r="Z360" i="4"/>
  <c r="U360" i="4"/>
  <c r="P360" i="4"/>
  <c r="K360" i="4"/>
  <c r="AD380" i="4"/>
  <c r="AC380" i="4"/>
  <c r="AB380" i="4"/>
  <c r="AA380" i="4"/>
  <c r="Y380" i="4"/>
  <c r="X380" i="4"/>
  <c r="W380" i="4"/>
  <c r="V380" i="4"/>
  <c r="T380" i="4"/>
  <c r="S380" i="4"/>
  <c r="R380" i="4"/>
  <c r="Q380" i="4"/>
  <c r="O380" i="4"/>
  <c r="N380" i="4"/>
  <c r="M380" i="4"/>
  <c r="L380" i="4"/>
  <c r="J380" i="4"/>
  <c r="I380" i="4"/>
  <c r="H380" i="4"/>
  <c r="G380" i="4"/>
  <c r="F380" i="4"/>
  <c r="E380" i="4"/>
  <c r="D380" i="4"/>
  <c r="AE379" i="4"/>
  <c r="Z379" i="4"/>
  <c r="U379" i="4"/>
  <c r="P379" i="4"/>
  <c r="K379" i="4"/>
  <c r="AE378" i="4"/>
  <c r="Z378" i="4"/>
  <c r="U378" i="4"/>
  <c r="P378" i="4"/>
  <c r="K378" i="4"/>
  <c r="AE377" i="4"/>
  <c r="Z377" i="4"/>
  <c r="U377" i="4"/>
  <c r="P377" i="4"/>
  <c r="K377" i="4"/>
  <c r="AE376" i="4"/>
  <c r="Z376" i="4"/>
  <c r="U376" i="4"/>
  <c r="P376" i="4"/>
  <c r="K376" i="4"/>
  <c r="AE375" i="4"/>
  <c r="Z375" i="4"/>
  <c r="U375" i="4"/>
  <c r="P375" i="4"/>
  <c r="K375" i="4"/>
  <c r="AE374" i="4"/>
  <c r="Z374" i="4"/>
  <c r="U374" i="4"/>
  <c r="P374" i="4"/>
  <c r="K374" i="4"/>
  <c r="AD408" i="4"/>
  <c r="AC408" i="4"/>
  <c r="AB408" i="4"/>
  <c r="AA408" i="4"/>
  <c r="Y408" i="4"/>
  <c r="X408" i="4"/>
  <c r="W408" i="4"/>
  <c r="V408" i="4"/>
  <c r="T408" i="4"/>
  <c r="S408" i="4"/>
  <c r="R408" i="4"/>
  <c r="Q408" i="4"/>
  <c r="O408" i="4"/>
  <c r="N408" i="4"/>
  <c r="M408" i="4"/>
  <c r="L408" i="4"/>
  <c r="J408" i="4"/>
  <c r="I408" i="4"/>
  <c r="H408" i="4"/>
  <c r="G408" i="4"/>
  <c r="F408" i="4"/>
  <c r="E408" i="4"/>
  <c r="D408" i="4"/>
  <c r="AE407" i="4"/>
  <c r="Z407" i="4"/>
  <c r="U407" i="4"/>
  <c r="P407" i="4"/>
  <c r="K407" i="4"/>
  <c r="AE406" i="4"/>
  <c r="Z406" i="4"/>
  <c r="U406" i="4"/>
  <c r="P406" i="4"/>
  <c r="K406" i="4"/>
  <c r="AE405" i="4"/>
  <c r="Z405" i="4"/>
  <c r="U405" i="4"/>
  <c r="P405" i="4"/>
  <c r="K405" i="4"/>
  <c r="AE404" i="4"/>
  <c r="Z404" i="4"/>
  <c r="U404" i="4"/>
  <c r="P404" i="4"/>
  <c r="K404" i="4"/>
  <c r="AE403" i="4"/>
  <c r="Z403" i="4"/>
  <c r="U403" i="4"/>
  <c r="P403" i="4"/>
  <c r="K403" i="4"/>
  <c r="AE402" i="4"/>
  <c r="Z402" i="4"/>
  <c r="U402" i="4"/>
  <c r="P402" i="4"/>
  <c r="K402" i="4"/>
  <c r="AD422" i="4"/>
  <c r="AC422" i="4"/>
  <c r="AB422" i="4"/>
  <c r="AA422" i="4"/>
  <c r="Y422" i="4"/>
  <c r="X422" i="4"/>
  <c r="W422" i="4"/>
  <c r="V422" i="4"/>
  <c r="T422" i="4"/>
  <c r="S422" i="4"/>
  <c r="R422" i="4"/>
  <c r="Q422" i="4"/>
  <c r="O422" i="4"/>
  <c r="N422" i="4"/>
  <c r="M422" i="4"/>
  <c r="L422" i="4"/>
  <c r="J422" i="4"/>
  <c r="I422" i="4"/>
  <c r="H422" i="4"/>
  <c r="G422" i="4"/>
  <c r="F422" i="4"/>
  <c r="E422" i="4"/>
  <c r="D422" i="4"/>
  <c r="AE421" i="4"/>
  <c r="Z421" i="4"/>
  <c r="U421" i="4"/>
  <c r="P421" i="4"/>
  <c r="K421" i="4"/>
  <c r="AE420" i="4"/>
  <c r="Z420" i="4"/>
  <c r="U420" i="4"/>
  <c r="P420" i="4"/>
  <c r="K420" i="4"/>
  <c r="AE419" i="4"/>
  <c r="Z419" i="4"/>
  <c r="U419" i="4"/>
  <c r="P419" i="4"/>
  <c r="K419" i="4"/>
  <c r="AE418" i="4"/>
  <c r="Z418" i="4"/>
  <c r="U418" i="4"/>
  <c r="P418" i="4"/>
  <c r="K418" i="4"/>
  <c r="AE417" i="4"/>
  <c r="Z417" i="4"/>
  <c r="U417" i="4"/>
  <c r="P417" i="4"/>
  <c r="K417" i="4"/>
  <c r="AE416" i="4"/>
  <c r="Z416" i="4"/>
  <c r="U416" i="4"/>
  <c r="P416" i="4"/>
  <c r="K416" i="4"/>
  <c r="AD436" i="4"/>
  <c r="AC436" i="4"/>
  <c r="AB436" i="4"/>
  <c r="AA436" i="4"/>
  <c r="Y436" i="4"/>
  <c r="X436" i="4"/>
  <c r="W436" i="4"/>
  <c r="V436" i="4"/>
  <c r="T436" i="4"/>
  <c r="S436" i="4"/>
  <c r="R436" i="4"/>
  <c r="Q436" i="4"/>
  <c r="O436" i="4"/>
  <c r="N436" i="4"/>
  <c r="M436" i="4"/>
  <c r="L436" i="4"/>
  <c r="J436" i="4"/>
  <c r="I436" i="4"/>
  <c r="H436" i="4"/>
  <c r="G436" i="4"/>
  <c r="F436" i="4"/>
  <c r="E436" i="4"/>
  <c r="D436" i="4"/>
  <c r="AE435" i="4"/>
  <c r="Z435" i="4"/>
  <c r="U435" i="4"/>
  <c r="P435" i="4"/>
  <c r="K435" i="4"/>
  <c r="AE434" i="4"/>
  <c r="Z434" i="4"/>
  <c r="U434" i="4"/>
  <c r="P434" i="4"/>
  <c r="K434" i="4"/>
  <c r="AE433" i="4"/>
  <c r="Z433" i="4"/>
  <c r="U433" i="4"/>
  <c r="P433" i="4"/>
  <c r="K433" i="4"/>
  <c r="AE432" i="4"/>
  <c r="Z432" i="4"/>
  <c r="U432" i="4"/>
  <c r="P432" i="4"/>
  <c r="K432" i="4"/>
  <c r="AE431" i="4"/>
  <c r="Z431" i="4"/>
  <c r="U431" i="4"/>
  <c r="P431" i="4"/>
  <c r="K431" i="4"/>
  <c r="AE430" i="4"/>
  <c r="Z430" i="4"/>
  <c r="U430" i="4"/>
  <c r="P430" i="4"/>
  <c r="K430" i="4"/>
  <c r="AD450" i="4"/>
  <c r="AC450" i="4"/>
  <c r="AB450" i="4"/>
  <c r="AA450" i="4"/>
  <c r="Y450" i="4"/>
  <c r="X450" i="4"/>
  <c r="W450" i="4"/>
  <c r="V450" i="4"/>
  <c r="T450" i="4"/>
  <c r="S450" i="4"/>
  <c r="R450" i="4"/>
  <c r="Q450" i="4"/>
  <c r="O450" i="4"/>
  <c r="N450" i="4"/>
  <c r="M450" i="4"/>
  <c r="L450" i="4"/>
  <c r="J450" i="4"/>
  <c r="I450" i="4"/>
  <c r="H450" i="4"/>
  <c r="G450" i="4"/>
  <c r="F450" i="4"/>
  <c r="E450" i="4"/>
  <c r="D450" i="4"/>
  <c r="AE449" i="4"/>
  <c r="Z449" i="4"/>
  <c r="U449" i="4"/>
  <c r="P449" i="4"/>
  <c r="K449" i="4"/>
  <c r="AE448" i="4"/>
  <c r="Z448" i="4"/>
  <c r="U448" i="4"/>
  <c r="P448" i="4"/>
  <c r="K448" i="4"/>
  <c r="AE447" i="4"/>
  <c r="Z447" i="4"/>
  <c r="U447" i="4"/>
  <c r="P447" i="4"/>
  <c r="K447" i="4"/>
  <c r="AE446" i="4"/>
  <c r="Z446" i="4"/>
  <c r="U446" i="4"/>
  <c r="P446" i="4"/>
  <c r="K446" i="4"/>
  <c r="AE445" i="4"/>
  <c r="Z445" i="4"/>
  <c r="U445" i="4"/>
  <c r="P445" i="4"/>
  <c r="K445" i="4"/>
  <c r="AE444" i="4"/>
  <c r="Z444" i="4"/>
  <c r="U444" i="4"/>
  <c r="P444" i="4"/>
  <c r="K444" i="4"/>
  <c r="B242" i="4"/>
  <c r="B256" i="4" s="1"/>
  <c r="B270" i="4" s="1"/>
  <c r="B284" i="4" s="1"/>
  <c r="B298" i="4" s="1"/>
  <c r="B312" i="4" s="1"/>
  <c r="B326" i="4" s="1"/>
  <c r="B340" i="4" s="1"/>
  <c r="B354" i="4" s="1"/>
  <c r="B368" i="4" s="1"/>
  <c r="B382" i="4" s="1"/>
  <c r="B396" i="4" s="1"/>
  <c r="B410" i="4" s="1"/>
  <c r="B424" i="4" s="1"/>
  <c r="B438" i="4" s="1"/>
  <c r="AD239" i="4"/>
  <c r="AC239" i="4"/>
  <c r="AB239" i="4"/>
  <c r="AA239" i="4"/>
  <c r="Y239" i="4"/>
  <c r="X239" i="4"/>
  <c r="W239" i="4"/>
  <c r="V239" i="4"/>
  <c r="T239" i="4"/>
  <c r="S239" i="4"/>
  <c r="R239" i="4"/>
  <c r="Q239" i="4"/>
  <c r="O239" i="4"/>
  <c r="N239" i="4"/>
  <c r="M239" i="4"/>
  <c r="L239" i="4"/>
  <c r="J239" i="4"/>
  <c r="I239" i="4"/>
  <c r="H239" i="4"/>
  <c r="G239" i="4"/>
  <c r="F239" i="4"/>
  <c r="E239" i="4"/>
  <c r="D239" i="4"/>
  <c r="AD238" i="4"/>
  <c r="AC238" i="4"/>
  <c r="AB238" i="4"/>
  <c r="AA238" i="4"/>
  <c r="Y238" i="4"/>
  <c r="X238" i="4"/>
  <c r="W238" i="4"/>
  <c r="V238" i="4"/>
  <c r="T238" i="4"/>
  <c r="S238" i="4"/>
  <c r="R238" i="4"/>
  <c r="Q238" i="4"/>
  <c r="O238" i="4"/>
  <c r="N238" i="4"/>
  <c r="M238" i="4"/>
  <c r="L238" i="4"/>
  <c r="J238" i="4"/>
  <c r="I238" i="4"/>
  <c r="H238" i="4"/>
  <c r="G238" i="4"/>
  <c r="F238" i="4"/>
  <c r="E238" i="4"/>
  <c r="D238" i="4"/>
  <c r="AD237" i="4"/>
  <c r="AC237" i="4"/>
  <c r="AB237" i="4"/>
  <c r="AA237" i="4"/>
  <c r="Y237" i="4"/>
  <c r="X237" i="4"/>
  <c r="W237" i="4"/>
  <c r="V237" i="4"/>
  <c r="T237" i="4"/>
  <c r="S237" i="4"/>
  <c r="R237" i="4"/>
  <c r="Q237" i="4"/>
  <c r="O237" i="4"/>
  <c r="N237" i="4"/>
  <c r="M237" i="4"/>
  <c r="L237" i="4"/>
  <c r="J237" i="4"/>
  <c r="I237" i="4"/>
  <c r="H237" i="4"/>
  <c r="G237" i="4"/>
  <c r="F237" i="4"/>
  <c r="E237" i="4"/>
  <c r="D237" i="4"/>
  <c r="AD236" i="4"/>
  <c r="AC236" i="4"/>
  <c r="AB236" i="4"/>
  <c r="AA236" i="4"/>
  <c r="Y236" i="4"/>
  <c r="X236" i="4"/>
  <c r="W236" i="4"/>
  <c r="V236" i="4"/>
  <c r="T236" i="4"/>
  <c r="S236" i="4"/>
  <c r="R236" i="4"/>
  <c r="Q236" i="4"/>
  <c r="O236" i="4"/>
  <c r="N236" i="4"/>
  <c r="M236" i="4"/>
  <c r="L236" i="4"/>
  <c r="J236" i="4"/>
  <c r="I236" i="4"/>
  <c r="H236" i="4"/>
  <c r="G236" i="4"/>
  <c r="F236" i="4"/>
  <c r="E236" i="4"/>
  <c r="D236" i="4"/>
  <c r="AD235" i="4"/>
  <c r="AC235" i="4"/>
  <c r="AB235" i="4"/>
  <c r="AA235" i="4"/>
  <c r="Y235" i="4"/>
  <c r="X235" i="4"/>
  <c r="W235" i="4"/>
  <c r="V235" i="4"/>
  <c r="T235" i="4"/>
  <c r="S235" i="4"/>
  <c r="R235" i="4"/>
  <c r="Q235" i="4"/>
  <c r="O235" i="4"/>
  <c r="N235" i="4"/>
  <c r="M235" i="4"/>
  <c r="L235" i="4"/>
  <c r="J235" i="4"/>
  <c r="I235" i="4"/>
  <c r="H235" i="4"/>
  <c r="G235" i="4"/>
  <c r="F235" i="4"/>
  <c r="E235" i="4"/>
  <c r="D235" i="4"/>
  <c r="AD234" i="4"/>
  <c r="AC234" i="4"/>
  <c r="AB234" i="4"/>
  <c r="AA234" i="4"/>
  <c r="Y234" i="4"/>
  <c r="X234" i="4"/>
  <c r="W234" i="4"/>
  <c r="V234" i="4"/>
  <c r="T234" i="4"/>
  <c r="S234" i="4"/>
  <c r="R234" i="4"/>
  <c r="Q234" i="4"/>
  <c r="O234" i="4"/>
  <c r="N234" i="4"/>
  <c r="M234" i="4"/>
  <c r="L234" i="4"/>
  <c r="J234" i="4"/>
  <c r="I234" i="4"/>
  <c r="H234" i="4"/>
  <c r="G234" i="4"/>
  <c r="F234" i="4"/>
  <c r="E234" i="4"/>
  <c r="D234" i="4"/>
  <c r="B16" i="4"/>
  <c r="B30" i="4" s="1"/>
  <c r="B44" i="4" s="1"/>
  <c r="B58" i="4" s="1"/>
  <c r="B72" i="4" s="1"/>
  <c r="B86" i="4" s="1"/>
  <c r="B100" i="4" s="1"/>
  <c r="B114" i="4" s="1"/>
  <c r="B128" i="4" s="1"/>
  <c r="B142" i="4" s="1"/>
  <c r="B156" i="4" s="1"/>
  <c r="B170" i="4" s="1"/>
  <c r="B184" i="4" s="1"/>
  <c r="B198" i="4" s="1"/>
  <c r="B212" i="4" s="1"/>
  <c r="B15" i="3"/>
  <c r="B29" i="3" s="1"/>
  <c r="B43" i="3" s="1"/>
  <c r="B57" i="3" s="1"/>
  <c r="B71" i="3" s="1"/>
  <c r="B85" i="3" s="1"/>
  <c r="B99" i="3" s="1"/>
  <c r="B113" i="3" s="1"/>
  <c r="B127" i="3" s="1"/>
  <c r="B141" i="3" s="1"/>
  <c r="B155" i="3" s="1"/>
  <c r="B169" i="3" s="1"/>
  <c r="B183" i="3" s="1"/>
  <c r="B197" i="3" s="1"/>
  <c r="B211" i="3" s="1"/>
  <c r="B241" i="3"/>
  <c r="B255" i="3" s="1"/>
  <c r="B269" i="3" s="1"/>
  <c r="B283" i="3" s="1"/>
  <c r="B297" i="3" s="1"/>
  <c r="B311" i="3" s="1"/>
  <c r="B325" i="3" s="1"/>
  <c r="B339" i="3" s="1"/>
  <c r="B353" i="3" s="1"/>
  <c r="B367" i="3" s="1"/>
  <c r="B381" i="3" s="1"/>
  <c r="B395" i="3" s="1"/>
  <c r="B409" i="3" s="1"/>
  <c r="B423" i="3" s="1"/>
  <c r="B437" i="3" s="1"/>
  <c r="AD254" i="3"/>
  <c r="AC254" i="3"/>
  <c r="AB254" i="3"/>
  <c r="AA254" i="3"/>
  <c r="Y254" i="3"/>
  <c r="X254" i="3"/>
  <c r="W254" i="3"/>
  <c r="V254" i="3"/>
  <c r="T254" i="3"/>
  <c r="S254" i="3"/>
  <c r="R254" i="3"/>
  <c r="Q254" i="3"/>
  <c r="O254" i="3"/>
  <c r="N254" i="3"/>
  <c r="M254" i="3"/>
  <c r="L254" i="3"/>
  <c r="J254" i="3"/>
  <c r="I254" i="3"/>
  <c r="H254" i="3"/>
  <c r="G254" i="3"/>
  <c r="F254" i="3"/>
  <c r="E254" i="3"/>
  <c r="D254" i="3"/>
  <c r="AE252" i="3"/>
  <c r="Z252" i="3"/>
  <c r="U252" i="3"/>
  <c r="P252" i="3"/>
  <c r="K252" i="3"/>
  <c r="AE251" i="3"/>
  <c r="Z251" i="3"/>
  <c r="U251" i="3"/>
  <c r="P251" i="3"/>
  <c r="K251" i="3"/>
  <c r="AE250" i="3"/>
  <c r="Z250" i="3"/>
  <c r="U250" i="3"/>
  <c r="P250" i="3"/>
  <c r="K250" i="3"/>
  <c r="AE249" i="3"/>
  <c r="Z249" i="3"/>
  <c r="U249" i="3"/>
  <c r="P249" i="3"/>
  <c r="K249" i="3"/>
  <c r="AE248" i="3"/>
  <c r="Z248" i="3"/>
  <c r="U248" i="3"/>
  <c r="P248" i="3"/>
  <c r="K248" i="3"/>
  <c r="AD268" i="3"/>
  <c r="AC268" i="3"/>
  <c r="AB268" i="3"/>
  <c r="AA268" i="3"/>
  <c r="Y268" i="3"/>
  <c r="X268" i="3"/>
  <c r="W268" i="3"/>
  <c r="V268" i="3"/>
  <c r="T268" i="3"/>
  <c r="S268" i="3"/>
  <c r="R268" i="3"/>
  <c r="Q268" i="3"/>
  <c r="O268" i="3"/>
  <c r="N268" i="3"/>
  <c r="M268" i="3"/>
  <c r="L268" i="3"/>
  <c r="J268" i="3"/>
  <c r="I268" i="3"/>
  <c r="H268" i="3"/>
  <c r="G268" i="3"/>
  <c r="F268" i="3"/>
  <c r="E268" i="3"/>
  <c r="D268" i="3"/>
  <c r="AE266" i="3"/>
  <c r="Z266" i="3"/>
  <c r="U266" i="3"/>
  <c r="P266" i="3"/>
  <c r="K266" i="3"/>
  <c r="AE265" i="3"/>
  <c r="Z265" i="3"/>
  <c r="U265" i="3"/>
  <c r="P265" i="3"/>
  <c r="K265" i="3"/>
  <c r="AE264" i="3"/>
  <c r="Z264" i="3"/>
  <c r="U264" i="3"/>
  <c r="P264" i="3"/>
  <c r="K264" i="3"/>
  <c r="AE263" i="3"/>
  <c r="Z263" i="3"/>
  <c r="U263" i="3"/>
  <c r="P263" i="3"/>
  <c r="K263" i="3"/>
  <c r="AE262" i="3"/>
  <c r="Z262" i="3"/>
  <c r="U262" i="3"/>
  <c r="P262" i="3"/>
  <c r="K262" i="3"/>
  <c r="AD282" i="3"/>
  <c r="AC282" i="3"/>
  <c r="AB282" i="3"/>
  <c r="AA282" i="3"/>
  <c r="Y282" i="3"/>
  <c r="X282" i="3"/>
  <c r="W282" i="3"/>
  <c r="V282" i="3"/>
  <c r="T282" i="3"/>
  <c r="S282" i="3"/>
  <c r="R282" i="3"/>
  <c r="Q282" i="3"/>
  <c r="O282" i="3"/>
  <c r="N282" i="3"/>
  <c r="M282" i="3"/>
  <c r="L282" i="3"/>
  <c r="J282" i="3"/>
  <c r="I282" i="3"/>
  <c r="H282" i="3"/>
  <c r="G282" i="3"/>
  <c r="F282" i="3"/>
  <c r="E282" i="3"/>
  <c r="D282" i="3"/>
  <c r="AE280" i="3"/>
  <c r="Z280" i="3"/>
  <c r="U280" i="3"/>
  <c r="P280" i="3"/>
  <c r="K280" i="3"/>
  <c r="AE279" i="3"/>
  <c r="Z279" i="3"/>
  <c r="U279" i="3"/>
  <c r="P279" i="3"/>
  <c r="K279" i="3"/>
  <c r="AE278" i="3"/>
  <c r="Z278" i="3"/>
  <c r="U278" i="3"/>
  <c r="P278" i="3"/>
  <c r="K278" i="3"/>
  <c r="AE277" i="3"/>
  <c r="Z277" i="3"/>
  <c r="U277" i="3"/>
  <c r="P277" i="3"/>
  <c r="K277" i="3"/>
  <c r="AE276" i="3"/>
  <c r="Z276" i="3"/>
  <c r="U276" i="3"/>
  <c r="P276" i="3"/>
  <c r="K276" i="3"/>
  <c r="AD296" i="3"/>
  <c r="AC296" i="3"/>
  <c r="AB296" i="3"/>
  <c r="AA296" i="3"/>
  <c r="Y296" i="3"/>
  <c r="X296" i="3"/>
  <c r="W296" i="3"/>
  <c r="V296" i="3"/>
  <c r="T296" i="3"/>
  <c r="S296" i="3"/>
  <c r="R296" i="3"/>
  <c r="Q296" i="3"/>
  <c r="O296" i="3"/>
  <c r="N296" i="3"/>
  <c r="M296" i="3"/>
  <c r="L296" i="3"/>
  <c r="J296" i="3"/>
  <c r="I296" i="3"/>
  <c r="H296" i="3"/>
  <c r="G296" i="3"/>
  <c r="F296" i="3"/>
  <c r="E296" i="3"/>
  <c r="D296" i="3"/>
  <c r="AE294" i="3"/>
  <c r="Z294" i="3"/>
  <c r="U294" i="3"/>
  <c r="P294" i="3"/>
  <c r="K294" i="3"/>
  <c r="AE293" i="3"/>
  <c r="Z293" i="3"/>
  <c r="U293" i="3"/>
  <c r="P293" i="3"/>
  <c r="K293" i="3"/>
  <c r="AE292" i="3"/>
  <c r="Z292" i="3"/>
  <c r="U292" i="3"/>
  <c r="P292" i="3"/>
  <c r="K292" i="3"/>
  <c r="AE291" i="3"/>
  <c r="Z291" i="3"/>
  <c r="U291" i="3"/>
  <c r="P291" i="3"/>
  <c r="K291" i="3"/>
  <c r="AE290" i="3"/>
  <c r="Z290" i="3"/>
  <c r="U290" i="3"/>
  <c r="P290" i="3"/>
  <c r="K290" i="3"/>
  <c r="AD310" i="3"/>
  <c r="AC310" i="3"/>
  <c r="AB310" i="3"/>
  <c r="AA310" i="3"/>
  <c r="Y310" i="3"/>
  <c r="X310" i="3"/>
  <c r="W310" i="3"/>
  <c r="V310" i="3"/>
  <c r="T310" i="3"/>
  <c r="S310" i="3"/>
  <c r="R310" i="3"/>
  <c r="Q310" i="3"/>
  <c r="O310" i="3"/>
  <c r="N310" i="3"/>
  <c r="M310" i="3"/>
  <c r="L310" i="3"/>
  <c r="J310" i="3"/>
  <c r="I310" i="3"/>
  <c r="H310" i="3"/>
  <c r="G310" i="3"/>
  <c r="F310" i="3"/>
  <c r="E310" i="3"/>
  <c r="D310" i="3"/>
  <c r="AE308" i="3"/>
  <c r="Z308" i="3"/>
  <c r="U308" i="3"/>
  <c r="P308" i="3"/>
  <c r="K308" i="3"/>
  <c r="AE307" i="3"/>
  <c r="Z307" i="3"/>
  <c r="U307" i="3"/>
  <c r="P307" i="3"/>
  <c r="K307" i="3"/>
  <c r="AE306" i="3"/>
  <c r="Z306" i="3"/>
  <c r="U306" i="3"/>
  <c r="P306" i="3"/>
  <c r="K306" i="3"/>
  <c r="AE305" i="3"/>
  <c r="Z305" i="3"/>
  <c r="U305" i="3"/>
  <c r="P305" i="3"/>
  <c r="K305" i="3"/>
  <c r="AE304" i="3"/>
  <c r="Z304" i="3"/>
  <c r="U304" i="3"/>
  <c r="P304" i="3"/>
  <c r="K304" i="3"/>
  <c r="AD324" i="3"/>
  <c r="AC324" i="3"/>
  <c r="AB324" i="3"/>
  <c r="AA324" i="3"/>
  <c r="Y324" i="3"/>
  <c r="X324" i="3"/>
  <c r="W324" i="3"/>
  <c r="V324" i="3"/>
  <c r="T324" i="3"/>
  <c r="S324" i="3"/>
  <c r="R324" i="3"/>
  <c r="Q324" i="3"/>
  <c r="O324" i="3"/>
  <c r="N324" i="3"/>
  <c r="M324" i="3"/>
  <c r="L324" i="3"/>
  <c r="J324" i="3"/>
  <c r="I324" i="3"/>
  <c r="H324" i="3"/>
  <c r="G324" i="3"/>
  <c r="F324" i="3"/>
  <c r="E324" i="3"/>
  <c r="D324" i="3"/>
  <c r="AE322" i="3"/>
  <c r="Z322" i="3"/>
  <c r="U322" i="3"/>
  <c r="P322" i="3"/>
  <c r="K322" i="3"/>
  <c r="AE321" i="3"/>
  <c r="Z321" i="3"/>
  <c r="U321" i="3"/>
  <c r="P321" i="3"/>
  <c r="K321" i="3"/>
  <c r="AE320" i="3"/>
  <c r="Z320" i="3"/>
  <c r="U320" i="3"/>
  <c r="P320" i="3"/>
  <c r="K320" i="3"/>
  <c r="AE319" i="3"/>
  <c r="Z319" i="3"/>
  <c r="U319" i="3"/>
  <c r="P319" i="3"/>
  <c r="K319" i="3"/>
  <c r="AE318" i="3"/>
  <c r="Z318" i="3"/>
  <c r="U318" i="3"/>
  <c r="P318" i="3"/>
  <c r="K318" i="3"/>
  <c r="AD338" i="3"/>
  <c r="AC338" i="3"/>
  <c r="AB338" i="3"/>
  <c r="AA338" i="3"/>
  <c r="Y338" i="3"/>
  <c r="X338" i="3"/>
  <c r="W338" i="3"/>
  <c r="V338" i="3"/>
  <c r="T338" i="3"/>
  <c r="S338" i="3"/>
  <c r="R338" i="3"/>
  <c r="Q338" i="3"/>
  <c r="O338" i="3"/>
  <c r="N338" i="3"/>
  <c r="M338" i="3"/>
  <c r="L338" i="3"/>
  <c r="J338" i="3"/>
  <c r="I338" i="3"/>
  <c r="H338" i="3"/>
  <c r="G338" i="3"/>
  <c r="F338" i="3"/>
  <c r="E338" i="3"/>
  <c r="D338" i="3"/>
  <c r="AE336" i="3"/>
  <c r="Z336" i="3"/>
  <c r="U336" i="3"/>
  <c r="P336" i="3"/>
  <c r="K336" i="3"/>
  <c r="AE335" i="3"/>
  <c r="Z335" i="3"/>
  <c r="U335" i="3"/>
  <c r="P335" i="3"/>
  <c r="K335" i="3"/>
  <c r="AE334" i="3"/>
  <c r="Z334" i="3"/>
  <c r="U334" i="3"/>
  <c r="P334" i="3"/>
  <c r="K334" i="3"/>
  <c r="AE333" i="3"/>
  <c r="Z333" i="3"/>
  <c r="U333" i="3"/>
  <c r="P333" i="3"/>
  <c r="K333" i="3"/>
  <c r="AE332" i="3"/>
  <c r="Z332" i="3"/>
  <c r="U332" i="3"/>
  <c r="P332" i="3"/>
  <c r="K332" i="3"/>
  <c r="AD352" i="3"/>
  <c r="AC352" i="3"/>
  <c r="AB352" i="3"/>
  <c r="AA352" i="3"/>
  <c r="Y352" i="3"/>
  <c r="X352" i="3"/>
  <c r="W352" i="3"/>
  <c r="V352" i="3"/>
  <c r="T352" i="3"/>
  <c r="S352" i="3"/>
  <c r="R352" i="3"/>
  <c r="Q352" i="3"/>
  <c r="O352" i="3"/>
  <c r="N352" i="3"/>
  <c r="M352" i="3"/>
  <c r="L352" i="3"/>
  <c r="J352" i="3"/>
  <c r="I352" i="3"/>
  <c r="H352" i="3"/>
  <c r="G352" i="3"/>
  <c r="F352" i="3"/>
  <c r="E352" i="3"/>
  <c r="D352" i="3"/>
  <c r="AE350" i="3"/>
  <c r="Z350" i="3"/>
  <c r="U350" i="3"/>
  <c r="P350" i="3"/>
  <c r="K350" i="3"/>
  <c r="AE349" i="3"/>
  <c r="Z349" i="3"/>
  <c r="U349" i="3"/>
  <c r="P349" i="3"/>
  <c r="K349" i="3"/>
  <c r="AE348" i="3"/>
  <c r="Z348" i="3"/>
  <c r="U348" i="3"/>
  <c r="P348" i="3"/>
  <c r="K348" i="3"/>
  <c r="AE347" i="3"/>
  <c r="Z347" i="3"/>
  <c r="U347" i="3"/>
  <c r="P347" i="3"/>
  <c r="K347" i="3"/>
  <c r="AE346" i="3"/>
  <c r="Z346" i="3"/>
  <c r="U346" i="3"/>
  <c r="P346" i="3"/>
  <c r="K346" i="3"/>
  <c r="AD366" i="3"/>
  <c r="AC366" i="3"/>
  <c r="AB366" i="3"/>
  <c r="AA366" i="3"/>
  <c r="Y366" i="3"/>
  <c r="X366" i="3"/>
  <c r="W366" i="3"/>
  <c r="V366" i="3"/>
  <c r="T366" i="3"/>
  <c r="S366" i="3"/>
  <c r="R366" i="3"/>
  <c r="Q366" i="3"/>
  <c r="O366" i="3"/>
  <c r="N366" i="3"/>
  <c r="M366" i="3"/>
  <c r="L366" i="3"/>
  <c r="J366" i="3"/>
  <c r="I366" i="3"/>
  <c r="H366" i="3"/>
  <c r="G366" i="3"/>
  <c r="F366" i="3"/>
  <c r="E366" i="3"/>
  <c r="D366" i="3"/>
  <c r="AE364" i="3"/>
  <c r="Z364" i="3"/>
  <c r="U364" i="3"/>
  <c r="P364" i="3"/>
  <c r="K364" i="3"/>
  <c r="AE363" i="3"/>
  <c r="Z363" i="3"/>
  <c r="U363" i="3"/>
  <c r="P363" i="3"/>
  <c r="K363" i="3"/>
  <c r="AE362" i="3"/>
  <c r="Z362" i="3"/>
  <c r="U362" i="3"/>
  <c r="P362" i="3"/>
  <c r="K362" i="3"/>
  <c r="AE361" i="3"/>
  <c r="Z361" i="3"/>
  <c r="U361" i="3"/>
  <c r="P361" i="3"/>
  <c r="K361" i="3"/>
  <c r="AE360" i="3"/>
  <c r="Z360" i="3"/>
  <c r="U360" i="3"/>
  <c r="P360" i="3"/>
  <c r="K360" i="3"/>
  <c r="AD380" i="3"/>
  <c r="AC380" i="3"/>
  <c r="AB380" i="3"/>
  <c r="AA380" i="3"/>
  <c r="Y380" i="3"/>
  <c r="X380" i="3"/>
  <c r="W380" i="3"/>
  <c r="V380" i="3"/>
  <c r="T380" i="3"/>
  <c r="S380" i="3"/>
  <c r="R380" i="3"/>
  <c r="Q380" i="3"/>
  <c r="O380" i="3"/>
  <c r="N380" i="3"/>
  <c r="M380" i="3"/>
  <c r="L380" i="3"/>
  <c r="J380" i="3"/>
  <c r="I380" i="3"/>
  <c r="H380" i="3"/>
  <c r="G380" i="3"/>
  <c r="F380" i="3"/>
  <c r="E380" i="3"/>
  <c r="D380" i="3"/>
  <c r="AE378" i="3"/>
  <c r="Z378" i="3"/>
  <c r="U378" i="3"/>
  <c r="P378" i="3"/>
  <c r="AE377" i="3"/>
  <c r="Z377" i="3"/>
  <c r="U377" i="3"/>
  <c r="P377" i="3"/>
  <c r="AE376" i="3"/>
  <c r="Z376" i="3"/>
  <c r="U376" i="3"/>
  <c r="P376" i="3"/>
  <c r="AE375" i="3"/>
  <c r="Z375" i="3"/>
  <c r="U375" i="3"/>
  <c r="P375" i="3"/>
  <c r="AE374" i="3"/>
  <c r="Z374" i="3"/>
  <c r="U374" i="3"/>
  <c r="P374" i="3"/>
  <c r="K380" i="3"/>
  <c r="AD394" i="3"/>
  <c r="AC394" i="3"/>
  <c r="AB394" i="3"/>
  <c r="AA394" i="3"/>
  <c r="Y394" i="3"/>
  <c r="X394" i="3"/>
  <c r="W394" i="3"/>
  <c r="V394" i="3"/>
  <c r="T394" i="3"/>
  <c r="S394" i="3"/>
  <c r="R394" i="3"/>
  <c r="Q394" i="3"/>
  <c r="O394" i="3"/>
  <c r="N394" i="3"/>
  <c r="M394" i="3"/>
  <c r="L394" i="3"/>
  <c r="J394" i="3"/>
  <c r="I394" i="3"/>
  <c r="H394" i="3"/>
  <c r="G394" i="3"/>
  <c r="F394" i="3"/>
  <c r="E394" i="3"/>
  <c r="D394" i="3"/>
  <c r="AE392" i="3"/>
  <c r="Z392" i="3"/>
  <c r="U392" i="3"/>
  <c r="P392" i="3"/>
  <c r="K392" i="3"/>
  <c r="AE391" i="3"/>
  <c r="Z391" i="3"/>
  <c r="U391" i="3"/>
  <c r="P391" i="3"/>
  <c r="K391" i="3"/>
  <c r="AE390" i="3"/>
  <c r="Z390" i="3"/>
  <c r="U390" i="3"/>
  <c r="P390" i="3"/>
  <c r="K390" i="3"/>
  <c r="AE389" i="3"/>
  <c r="Z389" i="3"/>
  <c r="U389" i="3"/>
  <c r="P389" i="3"/>
  <c r="K389" i="3"/>
  <c r="AE388" i="3"/>
  <c r="Z388" i="3"/>
  <c r="U388" i="3"/>
  <c r="P388" i="3"/>
  <c r="K388" i="3"/>
  <c r="AD408" i="3"/>
  <c r="AC408" i="3"/>
  <c r="AB408" i="3"/>
  <c r="AA408" i="3"/>
  <c r="Y408" i="3"/>
  <c r="X408" i="3"/>
  <c r="W408" i="3"/>
  <c r="V408" i="3"/>
  <c r="T408" i="3"/>
  <c r="S408" i="3"/>
  <c r="R408" i="3"/>
  <c r="Q408" i="3"/>
  <c r="O408" i="3"/>
  <c r="N408" i="3"/>
  <c r="M408" i="3"/>
  <c r="L408" i="3"/>
  <c r="J408" i="3"/>
  <c r="I408" i="3"/>
  <c r="H408" i="3"/>
  <c r="G408" i="3"/>
  <c r="F408" i="3"/>
  <c r="E408" i="3"/>
  <c r="D408" i="3"/>
  <c r="AE406" i="3"/>
  <c r="Z406" i="3"/>
  <c r="U406" i="3"/>
  <c r="P406" i="3"/>
  <c r="K406" i="3"/>
  <c r="AE405" i="3"/>
  <c r="Z405" i="3"/>
  <c r="U405" i="3"/>
  <c r="P405" i="3"/>
  <c r="K405" i="3"/>
  <c r="AE404" i="3"/>
  <c r="Z404" i="3"/>
  <c r="U404" i="3"/>
  <c r="P404" i="3"/>
  <c r="K404" i="3"/>
  <c r="AE403" i="3"/>
  <c r="Z403" i="3"/>
  <c r="U403" i="3"/>
  <c r="P403" i="3"/>
  <c r="K403" i="3"/>
  <c r="AE402" i="3"/>
  <c r="Z402" i="3"/>
  <c r="U402" i="3"/>
  <c r="P402" i="3"/>
  <c r="K402" i="3"/>
  <c r="AD422" i="3"/>
  <c r="AC422" i="3"/>
  <c r="AB422" i="3"/>
  <c r="AA422" i="3"/>
  <c r="Y422" i="3"/>
  <c r="X422" i="3"/>
  <c r="W422" i="3"/>
  <c r="V422" i="3"/>
  <c r="T422" i="3"/>
  <c r="S422" i="3"/>
  <c r="R422" i="3"/>
  <c r="Q422" i="3"/>
  <c r="O422" i="3"/>
  <c r="N422" i="3"/>
  <c r="M422" i="3"/>
  <c r="L422" i="3"/>
  <c r="J422" i="3"/>
  <c r="I422" i="3"/>
  <c r="H422" i="3"/>
  <c r="G422" i="3"/>
  <c r="F422" i="3"/>
  <c r="E422" i="3"/>
  <c r="D422" i="3"/>
  <c r="AE420" i="3"/>
  <c r="Z420" i="3"/>
  <c r="U420" i="3"/>
  <c r="P420" i="3"/>
  <c r="K420" i="3"/>
  <c r="AE419" i="3"/>
  <c r="Z419" i="3"/>
  <c r="U419" i="3"/>
  <c r="P419" i="3"/>
  <c r="K419" i="3"/>
  <c r="AE418" i="3"/>
  <c r="Z418" i="3"/>
  <c r="U418" i="3"/>
  <c r="P418" i="3"/>
  <c r="K418" i="3"/>
  <c r="AE417" i="3"/>
  <c r="Z417" i="3"/>
  <c r="U417" i="3"/>
  <c r="P417" i="3"/>
  <c r="K417" i="3"/>
  <c r="AE416" i="3"/>
  <c r="Z416" i="3"/>
  <c r="U416" i="3"/>
  <c r="P416" i="3"/>
  <c r="K416" i="3"/>
  <c r="AD436" i="3"/>
  <c r="AC436" i="3"/>
  <c r="AB436" i="3"/>
  <c r="AA436" i="3"/>
  <c r="Y436" i="3"/>
  <c r="X436" i="3"/>
  <c r="W436" i="3"/>
  <c r="V436" i="3"/>
  <c r="T436" i="3"/>
  <c r="S436" i="3"/>
  <c r="R436" i="3"/>
  <c r="Q436" i="3"/>
  <c r="O436" i="3"/>
  <c r="N436" i="3"/>
  <c r="M436" i="3"/>
  <c r="L436" i="3"/>
  <c r="J436" i="3"/>
  <c r="I436" i="3"/>
  <c r="H436" i="3"/>
  <c r="G436" i="3"/>
  <c r="F436" i="3"/>
  <c r="E436" i="3"/>
  <c r="D436" i="3"/>
  <c r="AE434" i="3"/>
  <c r="Z434" i="3"/>
  <c r="U434" i="3"/>
  <c r="P434" i="3"/>
  <c r="K434" i="3"/>
  <c r="AE433" i="3"/>
  <c r="Z433" i="3"/>
  <c r="U433" i="3"/>
  <c r="P433" i="3"/>
  <c r="K433" i="3"/>
  <c r="AE432" i="3"/>
  <c r="Z432" i="3"/>
  <c r="U432" i="3"/>
  <c r="P432" i="3"/>
  <c r="K432" i="3"/>
  <c r="AE431" i="3"/>
  <c r="Z431" i="3"/>
  <c r="U431" i="3"/>
  <c r="P431" i="3"/>
  <c r="K431" i="3"/>
  <c r="AE430" i="3"/>
  <c r="Z430" i="3"/>
  <c r="U430" i="3"/>
  <c r="P430" i="3"/>
  <c r="K430" i="3"/>
  <c r="AD450" i="3"/>
  <c r="AC450" i="3"/>
  <c r="AB450" i="3"/>
  <c r="AA450" i="3"/>
  <c r="Y450" i="3"/>
  <c r="X450" i="3"/>
  <c r="W450" i="3"/>
  <c r="V450" i="3"/>
  <c r="T450" i="3"/>
  <c r="S450" i="3"/>
  <c r="R450" i="3"/>
  <c r="Q450" i="3"/>
  <c r="O450" i="3"/>
  <c r="N450" i="3"/>
  <c r="M450" i="3"/>
  <c r="L450" i="3"/>
  <c r="J450" i="3"/>
  <c r="I450" i="3"/>
  <c r="H450" i="3"/>
  <c r="G450" i="3"/>
  <c r="F450" i="3"/>
  <c r="E450" i="3"/>
  <c r="D450" i="3"/>
  <c r="AE448" i="3"/>
  <c r="Z448" i="3"/>
  <c r="U448" i="3"/>
  <c r="P448" i="3"/>
  <c r="K448" i="3"/>
  <c r="AE447" i="3"/>
  <c r="Z447" i="3"/>
  <c r="U447" i="3"/>
  <c r="P447" i="3"/>
  <c r="K447" i="3"/>
  <c r="AE446" i="3"/>
  <c r="Z446" i="3"/>
  <c r="U446" i="3"/>
  <c r="P446" i="3"/>
  <c r="K446" i="3"/>
  <c r="AE445" i="3"/>
  <c r="Z445" i="3"/>
  <c r="U445" i="3"/>
  <c r="P445" i="3"/>
  <c r="K445" i="3"/>
  <c r="AE444" i="3"/>
  <c r="Z444" i="3"/>
  <c r="U444" i="3"/>
  <c r="P444" i="3"/>
  <c r="K444" i="3"/>
  <c r="AD238" i="3"/>
  <c r="AC238" i="3"/>
  <c r="AB238" i="3"/>
  <c r="AA238" i="3"/>
  <c r="Y238" i="3"/>
  <c r="X238" i="3"/>
  <c r="W238" i="3"/>
  <c r="V238" i="3"/>
  <c r="T238" i="3"/>
  <c r="S238" i="3"/>
  <c r="R238" i="3"/>
  <c r="Q238" i="3"/>
  <c r="O238" i="3"/>
  <c r="N238" i="3"/>
  <c r="M238" i="3"/>
  <c r="L238" i="3"/>
  <c r="J238" i="3"/>
  <c r="I238" i="3"/>
  <c r="H238" i="3"/>
  <c r="G238" i="3"/>
  <c r="F238" i="3"/>
  <c r="E238" i="3"/>
  <c r="D238" i="3"/>
  <c r="AD237" i="3"/>
  <c r="AC237" i="3"/>
  <c r="AB237" i="3"/>
  <c r="AA237" i="3"/>
  <c r="Y237" i="3"/>
  <c r="X237" i="3"/>
  <c r="W237" i="3"/>
  <c r="V237" i="3"/>
  <c r="T237" i="3"/>
  <c r="S237" i="3"/>
  <c r="R237" i="3"/>
  <c r="Q237" i="3"/>
  <c r="O237" i="3"/>
  <c r="N237" i="3"/>
  <c r="M237" i="3"/>
  <c r="L237" i="3"/>
  <c r="J237" i="3"/>
  <c r="I237" i="3"/>
  <c r="H237" i="3"/>
  <c r="G237" i="3"/>
  <c r="F237" i="3"/>
  <c r="E237" i="3"/>
  <c r="D237" i="3"/>
  <c r="AD236" i="3"/>
  <c r="AC236" i="3"/>
  <c r="AB236" i="3"/>
  <c r="AA236" i="3"/>
  <c r="Y236" i="3"/>
  <c r="X236" i="3"/>
  <c r="W236" i="3"/>
  <c r="V236" i="3"/>
  <c r="T236" i="3"/>
  <c r="S236" i="3"/>
  <c r="R236" i="3"/>
  <c r="Q236" i="3"/>
  <c r="O236" i="3"/>
  <c r="N236" i="3"/>
  <c r="M236" i="3"/>
  <c r="L236" i="3"/>
  <c r="J236" i="3"/>
  <c r="I236" i="3"/>
  <c r="H236" i="3"/>
  <c r="G236" i="3"/>
  <c r="F236" i="3"/>
  <c r="E236" i="3"/>
  <c r="D236" i="3"/>
  <c r="AD235" i="3"/>
  <c r="AC235" i="3"/>
  <c r="AB235" i="3"/>
  <c r="AA235" i="3"/>
  <c r="Y235" i="3"/>
  <c r="X235" i="3"/>
  <c r="W235" i="3"/>
  <c r="V235" i="3"/>
  <c r="T235" i="3"/>
  <c r="S235" i="3"/>
  <c r="R235" i="3"/>
  <c r="Q235" i="3"/>
  <c r="O235" i="3"/>
  <c r="N235" i="3"/>
  <c r="M235" i="3"/>
  <c r="L235" i="3"/>
  <c r="J235" i="3"/>
  <c r="I235" i="3"/>
  <c r="H235" i="3"/>
  <c r="G235" i="3"/>
  <c r="F235" i="3"/>
  <c r="E235" i="3"/>
  <c r="D235" i="3"/>
  <c r="AD234" i="3"/>
  <c r="AC234" i="3"/>
  <c r="AB234" i="3"/>
  <c r="AA234" i="3"/>
  <c r="Y234" i="3"/>
  <c r="X234" i="3"/>
  <c r="W234" i="3"/>
  <c r="V234" i="3"/>
  <c r="T234" i="3"/>
  <c r="S234" i="3"/>
  <c r="R234" i="3"/>
  <c r="Q234" i="3"/>
  <c r="O234" i="3"/>
  <c r="N234" i="3"/>
  <c r="M234" i="3"/>
  <c r="L234" i="3"/>
  <c r="J234" i="3"/>
  <c r="I234" i="3"/>
  <c r="H234" i="3"/>
  <c r="G234" i="3"/>
  <c r="F234" i="3"/>
  <c r="E234" i="3"/>
  <c r="D234" i="3"/>
  <c r="AF154" i="1"/>
  <c r="AA154" i="1"/>
  <c r="V154" i="1"/>
  <c r="Q154" i="1"/>
  <c r="AF153" i="1"/>
  <c r="AA153" i="1"/>
  <c r="V153" i="1"/>
  <c r="Q153" i="1"/>
  <c r="AF152" i="1"/>
  <c r="AA152" i="1"/>
  <c r="V152" i="1"/>
  <c r="Q152" i="1"/>
  <c r="AF151" i="1"/>
  <c r="AA151" i="1"/>
  <c r="V151" i="1"/>
  <c r="Q151" i="1"/>
  <c r="AF150" i="1"/>
  <c r="AA150" i="1"/>
  <c r="V150" i="1"/>
  <c r="Q150" i="1"/>
  <c r="AF149" i="1"/>
  <c r="AA149" i="1"/>
  <c r="V149" i="1"/>
  <c r="Q149" i="1"/>
  <c r="AF148" i="1"/>
  <c r="AA148" i="1"/>
  <c r="V148" i="1"/>
  <c r="Q148" i="1"/>
  <c r="Z447" i="5" l="1"/>
  <c r="K447" i="5"/>
  <c r="AE453" i="5"/>
  <c r="K237" i="4"/>
  <c r="K238" i="3"/>
  <c r="AE234" i="3"/>
  <c r="U652" i="5"/>
  <c r="U625" i="5"/>
  <c r="AE598" i="5"/>
  <c r="U338" i="3"/>
  <c r="U366" i="3"/>
  <c r="U352" i="3"/>
  <c r="U236" i="3"/>
  <c r="Z235" i="4"/>
  <c r="AE238" i="4"/>
  <c r="P282" i="4"/>
  <c r="P352" i="4"/>
  <c r="Z733" i="5"/>
  <c r="K706" i="5"/>
  <c r="K444" i="5"/>
  <c r="Z445" i="5"/>
  <c r="AE448" i="5"/>
  <c r="U450" i="5"/>
  <c r="K452" i="5"/>
  <c r="Z453" i="5"/>
  <c r="AE456" i="5"/>
  <c r="U458" i="5"/>
  <c r="K460" i="5"/>
  <c r="Z461" i="5"/>
  <c r="K446" i="5"/>
  <c r="P449" i="5"/>
  <c r="AE450" i="5"/>
  <c r="K454" i="5"/>
  <c r="Z455" i="5"/>
  <c r="AE458" i="5"/>
  <c r="K462" i="5"/>
  <c r="U445" i="5"/>
  <c r="AE451" i="5"/>
  <c r="Z456" i="5"/>
  <c r="U461" i="5"/>
  <c r="AE445" i="5"/>
  <c r="U447" i="5"/>
  <c r="K449" i="5"/>
  <c r="Z450" i="5"/>
  <c r="K457" i="5"/>
  <c r="Z458" i="5"/>
  <c r="P460" i="5"/>
  <c r="Z443" i="5"/>
  <c r="P445" i="5"/>
  <c r="AE446" i="5"/>
  <c r="U448" i="5"/>
  <c r="K450" i="5"/>
  <c r="P453" i="5"/>
  <c r="K490" i="5"/>
  <c r="K450" i="3"/>
  <c r="K436" i="3"/>
  <c r="K422" i="3"/>
  <c r="K408" i="3"/>
  <c r="AE296" i="3"/>
  <c r="P235" i="4"/>
  <c r="AE236" i="4"/>
  <c r="P234" i="4"/>
  <c r="AE235" i="4"/>
  <c r="K239" i="4"/>
  <c r="K236" i="3"/>
  <c r="Z450" i="4"/>
  <c r="P296" i="4"/>
  <c r="AE282" i="4"/>
  <c r="P338" i="4"/>
  <c r="AE324" i="4"/>
  <c r="Z238" i="4"/>
  <c r="U296" i="4"/>
  <c r="AE237" i="3"/>
  <c r="Z422" i="3"/>
  <c r="Z282" i="3"/>
  <c r="AE380" i="4"/>
  <c r="AE366" i="4"/>
  <c r="U338" i="4"/>
  <c r="AE380" i="3"/>
  <c r="K310" i="3"/>
  <c r="Z254" i="3"/>
  <c r="Z394" i="3"/>
  <c r="P338" i="3"/>
  <c r="P324" i="3"/>
  <c r="P310" i="3"/>
  <c r="P268" i="3"/>
  <c r="P394" i="3"/>
  <c r="P366" i="3"/>
  <c r="P352" i="3"/>
  <c r="K324" i="3"/>
  <c r="P296" i="3"/>
  <c r="P282" i="3"/>
  <c r="P254" i="3"/>
  <c r="K450" i="4"/>
  <c r="Z422" i="4"/>
  <c r="Z366" i="4"/>
  <c r="Z324" i="4"/>
  <c r="Z282" i="4"/>
  <c r="K254" i="4"/>
  <c r="K787" i="5"/>
  <c r="U733" i="5"/>
  <c r="AE625" i="5"/>
  <c r="Z598" i="5"/>
  <c r="K571" i="5"/>
  <c r="P571" i="5"/>
  <c r="U517" i="5"/>
  <c r="Z517" i="5"/>
  <c r="P450" i="3"/>
  <c r="P436" i="3"/>
  <c r="Z408" i="3"/>
  <c r="Z366" i="3"/>
  <c r="Z352" i="3"/>
  <c r="U324" i="3"/>
  <c r="K296" i="3"/>
  <c r="K282" i="3"/>
  <c r="K268" i="3"/>
  <c r="K366" i="4"/>
  <c r="Z338" i="4"/>
  <c r="Z296" i="4"/>
  <c r="K282" i="4"/>
  <c r="U254" i="4"/>
  <c r="Z868" i="5"/>
  <c r="K841" i="5"/>
  <c r="AE733" i="5"/>
  <c r="P706" i="5"/>
  <c r="Z652" i="5"/>
  <c r="K625" i="5"/>
  <c r="P625" i="5"/>
  <c r="AE517" i="5"/>
  <c r="K394" i="3"/>
  <c r="AE366" i="3"/>
  <c r="AE352" i="3"/>
  <c r="AE338" i="3"/>
  <c r="U310" i="3"/>
  <c r="K254" i="3"/>
  <c r="Z436" i="4"/>
  <c r="Z380" i="4"/>
  <c r="AE338" i="4"/>
  <c r="AE296" i="4"/>
  <c r="K268" i="4"/>
  <c r="Z254" i="4"/>
  <c r="P254" i="4"/>
  <c r="AE868" i="5"/>
  <c r="AE814" i="5"/>
  <c r="Z787" i="5"/>
  <c r="K760" i="5"/>
  <c r="U706" i="5"/>
  <c r="Z706" i="5"/>
  <c r="Z571" i="5"/>
  <c r="K544" i="5"/>
  <c r="U490" i="5"/>
  <c r="P490" i="5"/>
  <c r="Z450" i="3"/>
  <c r="Z436" i="3"/>
  <c r="U408" i="3"/>
  <c r="P380" i="3"/>
  <c r="AE324" i="3"/>
  <c r="Z310" i="3"/>
  <c r="U296" i="3"/>
  <c r="Z237" i="3"/>
  <c r="U282" i="3"/>
  <c r="U268" i="3"/>
  <c r="AE436" i="4"/>
  <c r="U352" i="4"/>
  <c r="K352" i="4"/>
  <c r="U310" i="4"/>
  <c r="K310" i="4"/>
  <c r="K296" i="4"/>
  <c r="AE268" i="4"/>
  <c r="AE254" i="4"/>
  <c r="U841" i="5"/>
  <c r="U444" i="5"/>
  <c r="U452" i="5"/>
  <c r="AE787" i="5"/>
  <c r="P450" i="5"/>
  <c r="P760" i="5"/>
  <c r="AE760" i="5"/>
  <c r="K679" i="5"/>
  <c r="P679" i="5"/>
  <c r="P544" i="5"/>
  <c r="Z490" i="5"/>
  <c r="AE450" i="3"/>
  <c r="AE436" i="3"/>
  <c r="AE422" i="3"/>
  <c r="U394" i="3"/>
  <c r="U380" i="3"/>
  <c r="Z324" i="3"/>
  <c r="AE310" i="3"/>
  <c r="U254" i="3"/>
  <c r="K436" i="4"/>
  <c r="Z408" i="4"/>
  <c r="K380" i="4"/>
  <c r="P380" i="4"/>
  <c r="Z352" i="4"/>
  <c r="K324" i="4"/>
  <c r="Z310" i="4"/>
  <c r="P310" i="4"/>
  <c r="U268" i="4"/>
  <c r="P268" i="4"/>
  <c r="P444" i="5"/>
  <c r="P452" i="5"/>
  <c r="U455" i="5"/>
  <c r="Z841" i="5"/>
  <c r="K814" i="5"/>
  <c r="Z814" i="5"/>
  <c r="U760" i="5"/>
  <c r="AE706" i="5"/>
  <c r="AE679" i="5"/>
  <c r="P652" i="5"/>
  <c r="AE652" i="5"/>
  <c r="Z625" i="5"/>
  <c r="Z459" i="5"/>
  <c r="K598" i="5"/>
  <c r="P598" i="5"/>
  <c r="U544" i="5"/>
  <c r="AE490" i="5"/>
  <c r="Z448" i="5"/>
  <c r="K455" i="5"/>
  <c r="AE459" i="5"/>
  <c r="AE408" i="3"/>
  <c r="Z380" i="3"/>
  <c r="AE282" i="3"/>
  <c r="AE268" i="3"/>
  <c r="AE422" i="4"/>
  <c r="U237" i="4"/>
  <c r="AE408" i="4"/>
  <c r="AE352" i="4"/>
  <c r="P324" i="4"/>
  <c r="AE310" i="4"/>
  <c r="Z268" i="4"/>
  <c r="AE841" i="5"/>
  <c r="P814" i="5"/>
  <c r="Z760" i="5"/>
  <c r="K733" i="5"/>
  <c r="P733" i="5"/>
  <c r="U679" i="5"/>
  <c r="AE571" i="5"/>
  <c r="Z544" i="5"/>
  <c r="K517" i="5"/>
  <c r="AE394" i="3"/>
  <c r="K366" i="3"/>
  <c r="K352" i="3"/>
  <c r="K338" i="3"/>
  <c r="Z338" i="3"/>
  <c r="Z296" i="3"/>
  <c r="Z268" i="3"/>
  <c r="AE254" i="3"/>
  <c r="AE450" i="4"/>
  <c r="P422" i="4"/>
  <c r="K408" i="4"/>
  <c r="U366" i="4"/>
  <c r="P366" i="4"/>
  <c r="K338" i="4"/>
  <c r="U324" i="4"/>
  <c r="U282" i="4"/>
  <c r="AE443" i="5"/>
  <c r="K868" i="5"/>
  <c r="Z679" i="5"/>
  <c r="K652" i="5"/>
  <c r="U598" i="5"/>
  <c r="U571" i="5"/>
  <c r="AE544" i="5"/>
  <c r="P517" i="5"/>
  <c r="U460" i="5"/>
  <c r="U868" i="5"/>
  <c r="P447" i="5"/>
  <c r="P455" i="5"/>
  <c r="P868" i="5"/>
  <c r="U450" i="4"/>
  <c r="P450" i="4"/>
  <c r="U450" i="3"/>
  <c r="U436" i="4"/>
  <c r="P436" i="4"/>
  <c r="P237" i="4"/>
  <c r="U436" i="3"/>
  <c r="U814" i="5"/>
  <c r="P458" i="5"/>
  <c r="U422" i="4"/>
  <c r="U235" i="4"/>
  <c r="U422" i="3"/>
  <c r="P422" i="3"/>
  <c r="U453" i="5"/>
  <c r="U787" i="5"/>
  <c r="P787" i="5"/>
  <c r="P457" i="5"/>
  <c r="U408" i="4"/>
  <c r="P408" i="4"/>
  <c r="U234" i="3"/>
  <c r="P236" i="3"/>
  <c r="P408" i="3"/>
  <c r="Z451" i="5"/>
  <c r="AE454" i="5"/>
  <c r="AE462" i="5"/>
  <c r="U456" i="5"/>
  <c r="K458" i="5"/>
  <c r="P461" i="5"/>
  <c r="AE444" i="5"/>
  <c r="P443" i="5"/>
  <c r="U446" i="5"/>
  <c r="K448" i="5"/>
  <c r="Z449" i="5"/>
  <c r="P451" i="5"/>
  <c r="AE452" i="5"/>
  <c r="Z457" i="5"/>
  <c r="AE460" i="5"/>
  <c r="X463" i="5"/>
  <c r="F463" i="5"/>
  <c r="O463" i="5"/>
  <c r="Z444" i="5"/>
  <c r="AE447" i="5"/>
  <c r="U449" i="5"/>
  <c r="K451" i="5"/>
  <c r="Z452" i="5"/>
  <c r="P454" i="5"/>
  <c r="AE455" i="5"/>
  <c r="U457" i="5"/>
  <c r="K459" i="5"/>
  <c r="Z460" i="5"/>
  <c r="P462" i="5"/>
  <c r="K445" i="5"/>
  <c r="Z446" i="5"/>
  <c r="P448" i="5"/>
  <c r="AE449" i="5"/>
  <c r="U451" i="5"/>
  <c r="K453" i="5"/>
  <c r="Z454" i="5"/>
  <c r="P456" i="5"/>
  <c r="AE457" i="5"/>
  <c r="U459" i="5"/>
  <c r="K461" i="5"/>
  <c r="Z462" i="5"/>
  <c r="AE461" i="5"/>
  <c r="E463" i="5"/>
  <c r="N463" i="5"/>
  <c r="W463" i="5"/>
  <c r="P841" i="5"/>
  <c r="G463" i="5"/>
  <c r="Y463" i="5"/>
  <c r="U454" i="5"/>
  <c r="K456" i="5"/>
  <c r="P459" i="5"/>
  <c r="U462" i="5"/>
  <c r="H463" i="5"/>
  <c r="Q463" i="5"/>
  <c r="I463" i="5"/>
  <c r="R463" i="5"/>
  <c r="AA463" i="5"/>
  <c r="J463" i="5"/>
  <c r="S463" i="5"/>
  <c r="AB463" i="5"/>
  <c r="L463" i="5"/>
  <c r="T463" i="5"/>
  <c r="AC463" i="5"/>
  <c r="D463" i="5"/>
  <c r="M463" i="5"/>
  <c r="V463" i="5"/>
  <c r="AD463" i="5"/>
  <c r="P446" i="5"/>
  <c r="K443" i="5"/>
  <c r="U443" i="5"/>
  <c r="U380" i="4"/>
  <c r="H240" i="4"/>
  <c r="P238" i="4"/>
  <c r="U236" i="4"/>
  <c r="Z239" i="4"/>
  <c r="K235" i="4"/>
  <c r="Z236" i="4"/>
  <c r="AE239" i="4"/>
  <c r="U238" i="4"/>
  <c r="W240" i="4"/>
  <c r="K238" i="4"/>
  <c r="N240" i="4"/>
  <c r="F240" i="4"/>
  <c r="K236" i="4"/>
  <c r="R240" i="4"/>
  <c r="Z237" i="4"/>
  <c r="K422" i="4"/>
  <c r="Q240" i="4"/>
  <c r="Y240" i="4"/>
  <c r="I240" i="4"/>
  <c r="P239" i="4"/>
  <c r="J240" i="4"/>
  <c r="S240" i="4"/>
  <c r="AB240" i="4"/>
  <c r="L240" i="4"/>
  <c r="T240" i="4"/>
  <c r="AC240" i="4"/>
  <c r="AA240" i="4"/>
  <c r="D240" i="4"/>
  <c r="M240" i="4"/>
  <c r="U234" i="4"/>
  <c r="AD240" i="4"/>
  <c r="E240" i="4"/>
  <c r="V240" i="4"/>
  <c r="Z234" i="4"/>
  <c r="P236" i="4"/>
  <c r="AE237" i="4"/>
  <c r="U239" i="4"/>
  <c r="O240" i="4"/>
  <c r="G240" i="4"/>
  <c r="X240" i="4"/>
  <c r="AE234" i="4"/>
  <c r="K234" i="4"/>
  <c r="Z235" i="3"/>
  <c r="K234" i="3"/>
  <c r="U238" i="3"/>
  <c r="AE238" i="3"/>
  <c r="S240" i="3"/>
  <c r="AB240" i="3"/>
  <c r="P237" i="3"/>
  <c r="AE235" i="3"/>
  <c r="U237" i="3"/>
  <c r="T240" i="3"/>
  <c r="AC240" i="3"/>
  <c r="P235" i="3"/>
  <c r="AE236" i="3"/>
  <c r="U235" i="3"/>
  <c r="K237" i="3"/>
  <c r="Z238" i="3"/>
  <c r="R240" i="3"/>
  <c r="D240" i="3"/>
  <c r="L240" i="3"/>
  <c r="AD240" i="3"/>
  <c r="J240" i="3"/>
  <c r="K235" i="3"/>
  <c r="M240" i="3"/>
  <c r="V240" i="3"/>
  <c r="W240" i="3"/>
  <c r="E240" i="3"/>
  <c r="G240" i="3"/>
  <c r="O240" i="3"/>
  <c r="X240" i="3"/>
  <c r="P238" i="3"/>
  <c r="N240" i="3"/>
  <c r="H240" i="3"/>
  <c r="Q240" i="3"/>
  <c r="Y240" i="3"/>
  <c r="Z236" i="3"/>
  <c r="F240" i="3"/>
  <c r="I240" i="3"/>
  <c r="AA240" i="3"/>
  <c r="P234" i="3"/>
  <c r="Z234" i="3"/>
  <c r="Z463" i="5" l="1"/>
  <c r="AE463" i="5"/>
  <c r="P463" i="5"/>
  <c r="U463" i="5"/>
  <c r="K463" i="5"/>
  <c r="K240" i="4"/>
  <c r="P240" i="4"/>
  <c r="Z240" i="4"/>
  <c r="U240" i="4"/>
  <c r="AE240" i="4"/>
  <c r="Z240" i="3"/>
  <c r="K240" i="3"/>
  <c r="U240" i="3"/>
  <c r="AE240" i="3"/>
  <c r="P240" i="3"/>
  <c r="P113" i="1" l="1"/>
  <c r="O98" i="4" l="1"/>
  <c r="AE83" i="4" l="1"/>
  <c r="Z83" i="4"/>
  <c r="U83" i="4"/>
  <c r="P83" i="4"/>
  <c r="K83" i="4"/>
  <c r="AE82" i="4"/>
  <c r="Z82" i="4"/>
  <c r="U82" i="4"/>
  <c r="P82" i="4"/>
  <c r="K82" i="4"/>
  <c r="AE81" i="4"/>
  <c r="Z81" i="4"/>
  <c r="U81" i="4"/>
  <c r="P81" i="4"/>
  <c r="K81" i="4"/>
  <c r="AE80" i="4"/>
  <c r="Z80" i="4"/>
  <c r="U80" i="4"/>
  <c r="P80" i="4"/>
  <c r="K80" i="4"/>
  <c r="AE79" i="4"/>
  <c r="Z79" i="4"/>
  <c r="U79" i="4"/>
  <c r="P79" i="4"/>
  <c r="K79" i="4"/>
  <c r="AE78" i="4"/>
  <c r="Z78" i="4"/>
  <c r="U78" i="4"/>
  <c r="P78" i="4"/>
  <c r="K78" i="4"/>
  <c r="AE55" i="4"/>
  <c r="Z55" i="4"/>
  <c r="U55" i="4"/>
  <c r="P55" i="4"/>
  <c r="K55" i="4"/>
  <c r="AE54" i="4"/>
  <c r="Z54" i="4"/>
  <c r="U54" i="4"/>
  <c r="P54" i="4"/>
  <c r="K54" i="4"/>
  <c r="AE53" i="4"/>
  <c r="Z53" i="4"/>
  <c r="U53" i="4"/>
  <c r="P53" i="4"/>
  <c r="K53" i="4"/>
  <c r="AE52" i="4"/>
  <c r="Z52" i="4"/>
  <c r="U52" i="4"/>
  <c r="P52" i="4"/>
  <c r="K52" i="4"/>
  <c r="AE51" i="4"/>
  <c r="Z51" i="4"/>
  <c r="U51" i="4"/>
  <c r="P51" i="4"/>
  <c r="K51" i="4"/>
  <c r="AE50" i="4"/>
  <c r="Z50" i="4"/>
  <c r="U50" i="4"/>
  <c r="P50" i="4"/>
  <c r="K50" i="4"/>
  <c r="Q50" i="1"/>
  <c r="Q51" i="1"/>
  <c r="Q52" i="1"/>
  <c r="Q53" i="1"/>
  <c r="Q54" i="1"/>
  <c r="Q55" i="1"/>
  <c r="Q56" i="1"/>
  <c r="AE223" i="4" l="1"/>
  <c r="AE222" i="4"/>
  <c r="AE221" i="4"/>
  <c r="AE220" i="4"/>
  <c r="AE219" i="4"/>
  <c r="AE218" i="4"/>
  <c r="AE209" i="4"/>
  <c r="AE208" i="4"/>
  <c r="AE207" i="4"/>
  <c r="AE206" i="4"/>
  <c r="AE205" i="4"/>
  <c r="AE204" i="4"/>
  <c r="AE195" i="4"/>
  <c r="AE194" i="4"/>
  <c r="AE193" i="4"/>
  <c r="AE192" i="4"/>
  <c r="AE191" i="4"/>
  <c r="AE190" i="4"/>
  <c r="AE181" i="4"/>
  <c r="AE180" i="4"/>
  <c r="AE179" i="4"/>
  <c r="AE178" i="4"/>
  <c r="AE177" i="4"/>
  <c r="AE176" i="4"/>
  <c r="AE168" i="4"/>
  <c r="AE153" i="4"/>
  <c r="AE152" i="4"/>
  <c r="AE151" i="4"/>
  <c r="AE150" i="4"/>
  <c r="AE149" i="4"/>
  <c r="AE148" i="4"/>
  <c r="AE139" i="4"/>
  <c r="AE138" i="4"/>
  <c r="AE137" i="4"/>
  <c r="AE136" i="4"/>
  <c r="AE135" i="4"/>
  <c r="AE134" i="4"/>
  <c r="AE125" i="4"/>
  <c r="AE124" i="4"/>
  <c r="AE123" i="4"/>
  <c r="AE122" i="4"/>
  <c r="AE121" i="4"/>
  <c r="AE120" i="4"/>
  <c r="AE111" i="4"/>
  <c r="AE110" i="4"/>
  <c r="AE109" i="4"/>
  <c r="AE108" i="4"/>
  <c r="AE107" i="4"/>
  <c r="AE106" i="4"/>
  <c r="AE97" i="4"/>
  <c r="AE96" i="4"/>
  <c r="AE95" i="4"/>
  <c r="AE94" i="4"/>
  <c r="AE93" i="4"/>
  <c r="AE92" i="4"/>
  <c r="AE84" i="4"/>
  <c r="AE69" i="4"/>
  <c r="AE68" i="4"/>
  <c r="AE67" i="4"/>
  <c r="AE66" i="4"/>
  <c r="AE65" i="4"/>
  <c r="AE64" i="4"/>
  <c r="AE41" i="4"/>
  <c r="AE40" i="4"/>
  <c r="AE39" i="4"/>
  <c r="AE38" i="4"/>
  <c r="AE37" i="4"/>
  <c r="AE36" i="4"/>
  <c r="AE27" i="4"/>
  <c r="AE26" i="4"/>
  <c r="AE25" i="4"/>
  <c r="AE24" i="4"/>
  <c r="AE23" i="4"/>
  <c r="AE22" i="4"/>
  <c r="AF224" i="1"/>
  <c r="AF223" i="1"/>
  <c r="AF222" i="1"/>
  <c r="AF221" i="1"/>
  <c r="AF220" i="1"/>
  <c r="AF219" i="1"/>
  <c r="AF218" i="1"/>
  <c r="AF210" i="1"/>
  <c r="AF209" i="1"/>
  <c r="AF208" i="1"/>
  <c r="AF207" i="1"/>
  <c r="AF206" i="1"/>
  <c r="AF205" i="1"/>
  <c r="AF204" i="1"/>
  <c r="AF196" i="1"/>
  <c r="AF195" i="1"/>
  <c r="AF194" i="1"/>
  <c r="AF193" i="1"/>
  <c r="AF192" i="1"/>
  <c r="AF191" i="1"/>
  <c r="AF190" i="1"/>
  <c r="AF182" i="1"/>
  <c r="AF181" i="1"/>
  <c r="AF180" i="1"/>
  <c r="AF179" i="1"/>
  <c r="AF178" i="1"/>
  <c r="AF177" i="1"/>
  <c r="AF176" i="1"/>
  <c r="AF168" i="1"/>
  <c r="AF167" i="1"/>
  <c r="AF166" i="1"/>
  <c r="AF165" i="1"/>
  <c r="AF164" i="1"/>
  <c r="AF163" i="1"/>
  <c r="AF162" i="1"/>
  <c r="AF155" i="1"/>
  <c r="AF140" i="1"/>
  <c r="AF139" i="1"/>
  <c r="AF138" i="1"/>
  <c r="AF137" i="1"/>
  <c r="AF136" i="1"/>
  <c r="AF135" i="1"/>
  <c r="AF134" i="1"/>
  <c r="AF126" i="1"/>
  <c r="AF125" i="1"/>
  <c r="AF124" i="1"/>
  <c r="AF123" i="1"/>
  <c r="AF122" i="1"/>
  <c r="AF121" i="1"/>
  <c r="AF120" i="1"/>
  <c r="AF112" i="1"/>
  <c r="AF111" i="1"/>
  <c r="AF110" i="1"/>
  <c r="AF109" i="1"/>
  <c r="AF108" i="1"/>
  <c r="AF107" i="1"/>
  <c r="AF106" i="1"/>
  <c r="AF98" i="1"/>
  <c r="AF97" i="1"/>
  <c r="AF96" i="1"/>
  <c r="AF95" i="1"/>
  <c r="AF94" i="1"/>
  <c r="AF93" i="1"/>
  <c r="AF92" i="1"/>
  <c r="AF84" i="1"/>
  <c r="AF83" i="1"/>
  <c r="AF82" i="1"/>
  <c r="AF81" i="1"/>
  <c r="AF80" i="1"/>
  <c r="AF79" i="1"/>
  <c r="AF78" i="1"/>
  <c r="AF70" i="1"/>
  <c r="AF69" i="1"/>
  <c r="AF68" i="1"/>
  <c r="AF67" i="1"/>
  <c r="AF66" i="1"/>
  <c r="AF65" i="1"/>
  <c r="AF64" i="1"/>
  <c r="AF56" i="1"/>
  <c r="AF55" i="1"/>
  <c r="AF54" i="1"/>
  <c r="AF53" i="1"/>
  <c r="AF52" i="1"/>
  <c r="AF51" i="1"/>
  <c r="AF50" i="1"/>
  <c r="AF42" i="1"/>
  <c r="AF41" i="1"/>
  <c r="AF40" i="1"/>
  <c r="AF39" i="1"/>
  <c r="AF38" i="1"/>
  <c r="AF37" i="1"/>
  <c r="AF36" i="1"/>
  <c r="AA36" i="1"/>
  <c r="AF22" i="1"/>
  <c r="AE98" i="4" l="1"/>
  <c r="AE224" i="4"/>
  <c r="AE154" i="4"/>
  <c r="AE126" i="4"/>
  <c r="AE196" i="4"/>
  <c r="AE140" i="4"/>
  <c r="AE210" i="4"/>
  <c r="AF71" i="1"/>
  <c r="AF85" i="1"/>
  <c r="AF211" i="1"/>
  <c r="AE112" i="4"/>
  <c r="AF57" i="1"/>
  <c r="AF197" i="1"/>
  <c r="AF43" i="1"/>
  <c r="AE70" i="4"/>
  <c r="AE182" i="4"/>
  <c r="AF183" i="1"/>
  <c r="AF169" i="1"/>
  <c r="AF127" i="1"/>
  <c r="AF113" i="1"/>
  <c r="AF99" i="1"/>
  <c r="AF141" i="1"/>
  <c r="AF225" i="1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AE432" i="5"/>
  <c r="AE431" i="5"/>
  <c r="AE430" i="5"/>
  <c r="AE429" i="5"/>
  <c r="AE428" i="5"/>
  <c r="AE427" i="5"/>
  <c r="AE426" i="5"/>
  <c r="AE425" i="5"/>
  <c r="AE424" i="5"/>
  <c r="AE423" i="5"/>
  <c r="AE422" i="5"/>
  <c r="AE421" i="5"/>
  <c r="AE420" i="5"/>
  <c r="AE419" i="5"/>
  <c r="AE418" i="5"/>
  <c r="AE417" i="5"/>
  <c r="AE416" i="5"/>
  <c r="AE415" i="5"/>
  <c r="AE414" i="5"/>
  <c r="AE413" i="5"/>
  <c r="AE405" i="5"/>
  <c r="AE404" i="5"/>
  <c r="AE403" i="5"/>
  <c r="AE402" i="5"/>
  <c r="AE401" i="5"/>
  <c r="AE400" i="5"/>
  <c r="AE399" i="5"/>
  <c r="AE398" i="5"/>
  <c r="AE397" i="5"/>
  <c r="AE396" i="5"/>
  <c r="AE395" i="5"/>
  <c r="AE394" i="5"/>
  <c r="AE393" i="5"/>
  <c r="AE392" i="5"/>
  <c r="AE391" i="5"/>
  <c r="AE390" i="5"/>
  <c r="AE389" i="5"/>
  <c r="AE388" i="5"/>
  <c r="AE387" i="5"/>
  <c r="AE386" i="5"/>
  <c r="AE378" i="5"/>
  <c r="AE377" i="5"/>
  <c r="AE376" i="5"/>
  <c r="AE375" i="5"/>
  <c r="AE374" i="5"/>
  <c r="AE373" i="5"/>
  <c r="AE372" i="5"/>
  <c r="AE371" i="5"/>
  <c r="AE370" i="5"/>
  <c r="AE369" i="5"/>
  <c r="AE368" i="5"/>
  <c r="AE367" i="5"/>
  <c r="AE366" i="5"/>
  <c r="AE365" i="5"/>
  <c r="AE364" i="5"/>
  <c r="AE363" i="5"/>
  <c r="AE362" i="5"/>
  <c r="AE361" i="5"/>
  <c r="AE360" i="5"/>
  <c r="AE359" i="5"/>
  <c r="AE351" i="5"/>
  <c r="AE350" i="5"/>
  <c r="AE349" i="5"/>
  <c r="AE348" i="5"/>
  <c r="AE347" i="5"/>
  <c r="AE346" i="5"/>
  <c r="AE345" i="5"/>
  <c r="AE344" i="5"/>
  <c r="AE343" i="5"/>
  <c r="AE342" i="5"/>
  <c r="AE341" i="5"/>
  <c r="AE340" i="5"/>
  <c r="AE339" i="5"/>
  <c r="AE338" i="5"/>
  <c r="AE337" i="5"/>
  <c r="AE336" i="5"/>
  <c r="AE335" i="5"/>
  <c r="AE334" i="5"/>
  <c r="AE333" i="5"/>
  <c r="AE332" i="5"/>
  <c r="AE324" i="5"/>
  <c r="AE323" i="5"/>
  <c r="AE322" i="5"/>
  <c r="AE321" i="5"/>
  <c r="AE320" i="5"/>
  <c r="AE319" i="5"/>
  <c r="AE318" i="5"/>
  <c r="AE317" i="5"/>
  <c r="AE316" i="5"/>
  <c r="AE315" i="5"/>
  <c r="AE314" i="5"/>
  <c r="AE313" i="5"/>
  <c r="AE312" i="5"/>
  <c r="AE311" i="5"/>
  <c r="AE310" i="5"/>
  <c r="AE309" i="5"/>
  <c r="AE308" i="5"/>
  <c r="AE307" i="5"/>
  <c r="AE306" i="5"/>
  <c r="AE305" i="5"/>
  <c r="AE297" i="5"/>
  <c r="AE296" i="5"/>
  <c r="AE295" i="5"/>
  <c r="AE294" i="5"/>
  <c r="AE293" i="5"/>
  <c r="AE292" i="5"/>
  <c r="AE291" i="5"/>
  <c r="AE290" i="5"/>
  <c r="AE289" i="5"/>
  <c r="AE288" i="5"/>
  <c r="AE287" i="5"/>
  <c r="AE286" i="5"/>
  <c r="AE285" i="5"/>
  <c r="AE284" i="5"/>
  <c r="AE283" i="5"/>
  <c r="AE282" i="5"/>
  <c r="AE281" i="5"/>
  <c r="AE280" i="5"/>
  <c r="AE279" i="5"/>
  <c r="AE278" i="5"/>
  <c r="AE270" i="5"/>
  <c r="AE269" i="5"/>
  <c r="AE268" i="5"/>
  <c r="AE267" i="5"/>
  <c r="AE266" i="5"/>
  <c r="AE265" i="5"/>
  <c r="AE264" i="5"/>
  <c r="AE263" i="5"/>
  <c r="AE262" i="5"/>
  <c r="AE261" i="5"/>
  <c r="AE260" i="5"/>
  <c r="AE259" i="5"/>
  <c r="AE258" i="5"/>
  <c r="AE257" i="5"/>
  <c r="AE256" i="5"/>
  <c r="AE255" i="5"/>
  <c r="AE254" i="5"/>
  <c r="AE253" i="5"/>
  <c r="AE252" i="5"/>
  <c r="AE251" i="5"/>
  <c r="AE243" i="5"/>
  <c r="AE242" i="5"/>
  <c r="AE241" i="5"/>
  <c r="AE240" i="5"/>
  <c r="AE239" i="5"/>
  <c r="AE238" i="5"/>
  <c r="AE237" i="5"/>
  <c r="AE236" i="5"/>
  <c r="AE235" i="5"/>
  <c r="AE234" i="5"/>
  <c r="AE233" i="5"/>
  <c r="AE232" i="5"/>
  <c r="AE231" i="5"/>
  <c r="AE230" i="5"/>
  <c r="AE229" i="5"/>
  <c r="AE228" i="5"/>
  <c r="AE227" i="5"/>
  <c r="AE226" i="5"/>
  <c r="AE225" i="5"/>
  <c r="AE224" i="5"/>
  <c r="AE216" i="5"/>
  <c r="AE215" i="5"/>
  <c r="AE214" i="5"/>
  <c r="AE213" i="5"/>
  <c r="AE212" i="5"/>
  <c r="AE211" i="5"/>
  <c r="AE210" i="5"/>
  <c r="AE209" i="5"/>
  <c r="AE208" i="5"/>
  <c r="AE207" i="5"/>
  <c r="AE206" i="5"/>
  <c r="AE205" i="5"/>
  <c r="AE204" i="5"/>
  <c r="AE203" i="5"/>
  <c r="AE202" i="5"/>
  <c r="AE201" i="5"/>
  <c r="AE200" i="5"/>
  <c r="AE199" i="5"/>
  <c r="AE198" i="5"/>
  <c r="AE197" i="5"/>
  <c r="AE189" i="5"/>
  <c r="AE188" i="5"/>
  <c r="AE187" i="5"/>
  <c r="AE186" i="5"/>
  <c r="AE185" i="5"/>
  <c r="AE184" i="5"/>
  <c r="AE183" i="5"/>
  <c r="AE182" i="5"/>
  <c r="AE181" i="5"/>
  <c r="AE180" i="5"/>
  <c r="AE179" i="5"/>
  <c r="AE178" i="5"/>
  <c r="AE177" i="5"/>
  <c r="AE176" i="5"/>
  <c r="AE175" i="5"/>
  <c r="AE174" i="5"/>
  <c r="AE173" i="5"/>
  <c r="AE172" i="5"/>
  <c r="AE171" i="5"/>
  <c r="AE170" i="5"/>
  <c r="AE162" i="5"/>
  <c r="AE161" i="5"/>
  <c r="AE160" i="5"/>
  <c r="AE159" i="5"/>
  <c r="AE158" i="5"/>
  <c r="AE157" i="5"/>
  <c r="AE156" i="5"/>
  <c r="AE155" i="5"/>
  <c r="AE154" i="5"/>
  <c r="AE153" i="5"/>
  <c r="AE152" i="5"/>
  <c r="AE151" i="5"/>
  <c r="AE150" i="5"/>
  <c r="AE149" i="5"/>
  <c r="AE148" i="5"/>
  <c r="AE147" i="5"/>
  <c r="AE146" i="5"/>
  <c r="AE145" i="5"/>
  <c r="AE144" i="5"/>
  <c r="AE143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35" i="5"/>
  <c r="E8" i="5"/>
  <c r="F8" i="5"/>
  <c r="G8" i="5"/>
  <c r="H8" i="5"/>
  <c r="I8" i="5"/>
  <c r="O8" i="5"/>
  <c r="Q8" i="5"/>
  <c r="R8" i="5"/>
  <c r="S8" i="5"/>
  <c r="T8" i="5"/>
  <c r="V8" i="5"/>
  <c r="W8" i="5"/>
  <c r="X8" i="5"/>
  <c r="Y8" i="5"/>
  <c r="AA8" i="5"/>
  <c r="AB8" i="5"/>
  <c r="AC8" i="5"/>
  <c r="AD8" i="5"/>
  <c r="E9" i="5"/>
  <c r="F9" i="5"/>
  <c r="G9" i="5"/>
  <c r="H9" i="5"/>
  <c r="I9" i="5"/>
  <c r="O9" i="5"/>
  <c r="Q9" i="5"/>
  <c r="R9" i="5"/>
  <c r="S9" i="5"/>
  <c r="T9" i="5"/>
  <c r="V9" i="5"/>
  <c r="W9" i="5"/>
  <c r="X9" i="5"/>
  <c r="Y9" i="5"/>
  <c r="AA9" i="5"/>
  <c r="AB9" i="5"/>
  <c r="AC9" i="5"/>
  <c r="AD9" i="5"/>
  <c r="E10" i="5"/>
  <c r="F10" i="5"/>
  <c r="G10" i="5"/>
  <c r="H10" i="5"/>
  <c r="I10" i="5"/>
  <c r="O10" i="5"/>
  <c r="Q10" i="5"/>
  <c r="R10" i="5"/>
  <c r="S10" i="5"/>
  <c r="T10" i="5"/>
  <c r="V10" i="5"/>
  <c r="W10" i="5"/>
  <c r="X10" i="5"/>
  <c r="Y10" i="5"/>
  <c r="AA10" i="5"/>
  <c r="AB10" i="5"/>
  <c r="AC10" i="5"/>
  <c r="AD10" i="5"/>
  <c r="E11" i="5"/>
  <c r="F11" i="5"/>
  <c r="G11" i="5"/>
  <c r="H11" i="5"/>
  <c r="I11" i="5"/>
  <c r="O11" i="5"/>
  <c r="Q11" i="5"/>
  <c r="R11" i="5"/>
  <c r="S11" i="5"/>
  <c r="T11" i="5"/>
  <c r="V11" i="5"/>
  <c r="W11" i="5"/>
  <c r="X11" i="5"/>
  <c r="Y11" i="5"/>
  <c r="AA11" i="5"/>
  <c r="AB11" i="5"/>
  <c r="AC11" i="5"/>
  <c r="AD11" i="5"/>
  <c r="E12" i="5"/>
  <c r="F12" i="5"/>
  <c r="G12" i="5"/>
  <c r="H12" i="5"/>
  <c r="I12" i="5"/>
  <c r="O12" i="5"/>
  <c r="Q12" i="5"/>
  <c r="R12" i="5"/>
  <c r="S12" i="5"/>
  <c r="T12" i="5"/>
  <c r="V12" i="5"/>
  <c r="W12" i="5"/>
  <c r="X12" i="5"/>
  <c r="Y12" i="5"/>
  <c r="AA12" i="5"/>
  <c r="AB12" i="5"/>
  <c r="AC12" i="5"/>
  <c r="AD12" i="5"/>
  <c r="E13" i="5"/>
  <c r="F13" i="5"/>
  <c r="G13" i="5"/>
  <c r="H13" i="5"/>
  <c r="I13" i="5"/>
  <c r="O13" i="5"/>
  <c r="Q13" i="5"/>
  <c r="R13" i="5"/>
  <c r="S13" i="5"/>
  <c r="T13" i="5"/>
  <c r="V13" i="5"/>
  <c r="W13" i="5"/>
  <c r="X13" i="5"/>
  <c r="Y13" i="5"/>
  <c r="AA13" i="5"/>
  <c r="AB13" i="5"/>
  <c r="AC13" i="5"/>
  <c r="AD13" i="5"/>
  <c r="E14" i="5"/>
  <c r="F14" i="5"/>
  <c r="G14" i="5"/>
  <c r="H14" i="5"/>
  <c r="I14" i="5"/>
  <c r="O14" i="5"/>
  <c r="Q14" i="5"/>
  <c r="R14" i="5"/>
  <c r="S14" i="5"/>
  <c r="T14" i="5"/>
  <c r="V14" i="5"/>
  <c r="W14" i="5"/>
  <c r="X14" i="5"/>
  <c r="Y14" i="5"/>
  <c r="AA14" i="5"/>
  <c r="AB14" i="5"/>
  <c r="AC14" i="5"/>
  <c r="AD14" i="5"/>
  <c r="E15" i="5"/>
  <c r="F15" i="5"/>
  <c r="G15" i="5"/>
  <c r="H15" i="5"/>
  <c r="I15" i="5"/>
  <c r="O15" i="5"/>
  <c r="Q15" i="5"/>
  <c r="R15" i="5"/>
  <c r="S15" i="5"/>
  <c r="T15" i="5"/>
  <c r="V15" i="5"/>
  <c r="W15" i="5"/>
  <c r="X15" i="5"/>
  <c r="Y15" i="5"/>
  <c r="AA15" i="5"/>
  <c r="AB15" i="5"/>
  <c r="AC15" i="5"/>
  <c r="AD15" i="5"/>
  <c r="E16" i="5"/>
  <c r="F16" i="5"/>
  <c r="G16" i="5"/>
  <c r="H16" i="5"/>
  <c r="I16" i="5"/>
  <c r="O16" i="5"/>
  <c r="Q16" i="5"/>
  <c r="R16" i="5"/>
  <c r="S16" i="5"/>
  <c r="T16" i="5"/>
  <c r="V16" i="5"/>
  <c r="W16" i="5"/>
  <c r="X16" i="5"/>
  <c r="Y16" i="5"/>
  <c r="AA16" i="5"/>
  <c r="AB16" i="5"/>
  <c r="AC16" i="5"/>
  <c r="AD16" i="5"/>
  <c r="E17" i="5"/>
  <c r="F17" i="5"/>
  <c r="G17" i="5"/>
  <c r="H17" i="5"/>
  <c r="I17" i="5"/>
  <c r="O17" i="5"/>
  <c r="Q17" i="5"/>
  <c r="R17" i="5"/>
  <c r="S17" i="5"/>
  <c r="T17" i="5"/>
  <c r="V17" i="5"/>
  <c r="W17" i="5"/>
  <c r="X17" i="5"/>
  <c r="Y17" i="5"/>
  <c r="AA17" i="5"/>
  <c r="AB17" i="5"/>
  <c r="AC17" i="5"/>
  <c r="AD17" i="5"/>
  <c r="E18" i="5"/>
  <c r="F18" i="5"/>
  <c r="G18" i="5"/>
  <c r="H18" i="5"/>
  <c r="I18" i="5"/>
  <c r="O18" i="5"/>
  <c r="Q18" i="5"/>
  <c r="R18" i="5"/>
  <c r="S18" i="5"/>
  <c r="T18" i="5"/>
  <c r="V18" i="5"/>
  <c r="W18" i="5"/>
  <c r="X18" i="5"/>
  <c r="Y18" i="5"/>
  <c r="AA18" i="5"/>
  <c r="AB18" i="5"/>
  <c r="AC18" i="5"/>
  <c r="AD18" i="5"/>
  <c r="E19" i="5"/>
  <c r="F19" i="5"/>
  <c r="G19" i="5"/>
  <c r="H19" i="5"/>
  <c r="I19" i="5"/>
  <c r="O19" i="5"/>
  <c r="Q19" i="5"/>
  <c r="R19" i="5"/>
  <c r="S19" i="5"/>
  <c r="T19" i="5"/>
  <c r="V19" i="5"/>
  <c r="W19" i="5"/>
  <c r="X19" i="5"/>
  <c r="Y19" i="5"/>
  <c r="AA19" i="5"/>
  <c r="AB19" i="5"/>
  <c r="AC19" i="5"/>
  <c r="AD19" i="5"/>
  <c r="E20" i="5"/>
  <c r="F20" i="5"/>
  <c r="G20" i="5"/>
  <c r="H20" i="5"/>
  <c r="I20" i="5"/>
  <c r="O20" i="5"/>
  <c r="Q20" i="5"/>
  <c r="R20" i="5"/>
  <c r="S20" i="5"/>
  <c r="T20" i="5"/>
  <c r="V20" i="5"/>
  <c r="W20" i="5"/>
  <c r="X20" i="5"/>
  <c r="Y20" i="5"/>
  <c r="AA20" i="5"/>
  <c r="AB20" i="5"/>
  <c r="AC20" i="5"/>
  <c r="AD20" i="5"/>
  <c r="E21" i="5"/>
  <c r="F21" i="5"/>
  <c r="G21" i="5"/>
  <c r="H21" i="5"/>
  <c r="I21" i="5"/>
  <c r="O21" i="5"/>
  <c r="Q21" i="5"/>
  <c r="R21" i="5"/>
  <c r="S21" i="5"/>
  <c r="T21" i="5"/>
  <c r="V21" i="5"/>
  <c r="W21" i="5"/>
  <c r="X21" i="5"/>
  <c r="Y21" i="5"/>
  <c r="AA21" i="5"/>
  <c r="AB21" i="5"/>
  <c r="AC21" i="5"/>
  <c r="AD21" i="5"/>
  <c r="E22" i="5"/>
  <c r="F22" i="5"/>
  <c r="G22" i="5"/>
  <c r="H22" i="5"/>
  <c r="I22" i="5"/>
  <c r="O22" i="5"/>
  <c r="Q22" i="5"/>
  <c r="R22" i="5"/>
  <c r="S22" i="5"/>
  <c r="T22" i="5"/>
  <c r="V22" i="5"/>
  <c r="W22" i="5"/>
  <c r="X22" i="5"/>
  <c r="Y22" i="5"/>
  <c r="AA22" i="5"/>
  <c r="AB22" i="5"/>
  <c r="AC22" i="5"/>
  <c r="AD22" i="5"/>
  <c r="E23" i="5"/>
  <c r="F23" i="5"/>
  <c r="G23" i="5"/>
  <c r="H23" i="5"/>
  <c r="I23" i="5"/>
  <c r="O23" i="5"/>
  <c r="Q23" i="5"/>
  <c r="R23" i="5"/>
  <c r="S23" i="5"/>
  <c r="T23" i="5"/>
  <c r="V23" i="5"/>
  <c r="W23" i="5"/>
  <c r="X23" i="5"/>
  <c r="Y23" i="5"/>
  <c r="AA23" i="5"/>
  <c r="AB23" i="5"/>
  <c r="AC23" i="5"/>
  <c r="AD23" i="5"/>
  <c r="E24" i="5"/>
  <c r="F24" i="5"/>
  <c r="G24" i="5"/>
  <c r="H24" i="5"/>
  <c r="I24" i="5"/>
  <c r="O24" i="5"/>
  <c r="Q24" i="5"/>
  <c r="R24" i="5"/>
  <c r="S24" i="5"/>
  <c r="T24" i="5"/>
  <c r="V24" i="5"/>
  <c r="W24" i="5"/>
  <c r="X24" i="5"/>
  <c r="Y24" i="5"/>
  <c r="AA24" i="5"/>
  <c r="AB24" i="5"/>
  <c r="AC24" i="5"/>
  <c r="AD24" i="5"/>
  <c r="E25" i="5"/>
  <c r="F25" i="5"/>
  <c r="G25" i="5"/>
  <c r="H25" i="5"/>
  <c r="I25" i="5"/>
  <c r="O25" i="5"/>
  <c r="Q25" i="5"/>
  <c r="R25" i="5"/>
  <c r="S25" i="5"/>
  <c r="T25" i="5"/>
  <c r="V25" i="5"/>
  <c r="W25" i="5"/>
  <c r="X25" i="5"/>
  <c r="Y25" i="5"/>
  <c r="AA25" i="5"/>
  <c r="AB25" i="5"/>
  <c r="AC25" i="5"/>
  <c r="AD25" i="5"/>
  <c r="E26" i="5"/>
  <c r="F26" i="5"/>
  <c r="G26" i="5"/>
  <c r="H26" i="5"/>
  <c r="I26" i="5"/>
  <c r="O26" i="5"/>
  <c r="Q26" i="5"/>
  <c r="R26" i="5"/>
  <c r="S26" i="5"/>
  <c r="T26" i="5"/>
  <c r="V26" i="5"/>
  <c r="W26" i="5"/>
  <c r="X26" i="5"/>
  <c r="Y26" i="5"/>
  <c r="AA26" i="5"/>
  <c r="AB26" i="5"/>
  <c r="AC26" i="5"/>
  <c r="AD26" i="5"/>
  <c r="E27" i="5"/>
  <c r="F27" i="5"/>
  <c r="G27" i="5"/>
  <c r="H27" i="5"/>
  <c r="I27" i="5"/>
  <c r="O27" i="5"/>
  <c r="Q27" i="5"/>
  <c r="R27" i="5"/>
  <c r="S27" i="5"/>
  <c r="T27" i="5"/>
  <c r="V27" i="5"/>
  <c r="W27" i="5"/>
  <c r="X27" i="5"/>
  <c r="Y27" i="5"/>
  <c r="AA27" i="5"/>
  <c r="AB27" i="5"/>
  <c r="AC27" i="5"/>
  <c r="AD27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8" i="5"/>
  <c r="P22" i="4"/>
  <c r="U22" i="3"/>
  <c r="AE222" i="3"/>
  <c r="AE221" i="3"/>
  <c r="AE220" i="3"/>
  <c r="AE219" i="3"/>
  <c r="AE218" i="3"/>
  <c r="AE208" i="3"/>
  <c r="AE207" i="3"/>
  <c r="AE206" i="3"/>
  <c r="AE205" i="3"/>
  <c r="AE204" i="3"/>
  <c r="AE194" i="3"/>
  <c r="AE193" i="3"/>
  <c r="AE192" i="3"/>
  <c r="AE191" i="3"/>
  <c r="AE190" i="3"/>
  <c r="AE180" i="3"/>
  <c r="AE179" i="3"/>
  <c r="AE178" i="3"/>
  <c r="AE177" i="3"/>
  <c r="AE176" i="3"/>
  <c r="AE166" i="3"/>
  <c r="AE165" i="3"/>
  <c r="AE164" i="3"/>
  <c r="AE163" i="3"/>
  <c r="AE162" i="3"/>
  <c r="AE152" i="3"/>
  <c r="AE151" i="3"/>
  <c r="AE150" i="3"/>
  <c r="AE149" i="3"/>
  <c r="AE148" i="3"/>
  <c r="AE138" i="3"/>
  <c r="AE137" i="3"/>
  <c r="AE136" i="3"/>
  <c r="AE135" i="3"/>
  <c r="AE134" i="3"/>
  <c r="AE124" i="3"/>
  <c r="AE123" i="3"/>
  <c r="AE122" i="3"/>
  <c r="AE121" i="3"/>
  <c r="AE120" i="3"/>
  <c r="AE110" i="3"/>
  <c r="AE109" i="3"/>
  <c r="AE108" i="3"/>
  <c r="AE107" i="3"/>
  <c r="AE106" i="3"/>
  <c r="AE96" i="3"/>
  <c r="AE95" i="3"/>
  <c r="AE94" i="3"/>
  <c r="AE93" i="3"/>
  <c r="AE92" i="3"/>
  <c r="AE82" i="3"/>
  <c r="AE81" i="3"/>
  <c r="AE80" i="3"/>
  <c r="AE79" i="3"/>
  <c r="AE78" i="3"/>
  <c r="AE68" i="3"/>
  <c r="AE67" i="3"/>
  <c r="AE66" i="3"/>
  <c r="AE65" i="3"/>
  <c r="AE64" i="3"/>
  <c r="AE54" i="3"/>
  <c r="AE53" i="3"/>
  <c r="AE52" i="3"/>
  <c r="AE51" i="3"/>
  <c r="AE50" i="3"/>
  <c r="AE40" i="3"/>
  <c r="AE39" i="3"/>
  <c r="AE38" i="3"/>
  <c r="AE37" i="3"/>
  <c r="AE36" i="3"/>
  <c r="AE23" i="3"/>
  <c r="AE24" i="3"/>
  <c r="AE25" i="3"/>
  <c r="AE26" i="3"/>
  <c r="AE22" i="3"/>
  <c r="Z22" i="3"/>
  <c r="Z432" i="5"/>
  <c r="U432" i="5"/>
  <c r="P432" i="5"/>
  <c r="K432" i="5"/>
  <c r="Z431" i="5"/>
  <c r="U431" i="5"/>
  <c r="P431" i="5"/>
  <c r="K431" i="5"/>
  <c r="Z430" i="5"/>
  <c r="U430" i="5"/>
  <c r="P430" i="5"/>
  <c r="K430" i="5"/>
  <c r="Z429" i="5"/>
  <c r="U429" i="5"/>
  <c r="P429" i="5"/>
  <c r="K429" i="5"/>
  <c r="Z428" i="5"/>
  <c r="U428" i="5"/>
  <c r="P428" i="5"/>
  <c r="K428" i="5"/>
  <c r="Z427" i="5"/>
  <c r="U427" i="5"/>
  <c r="P427" i="5"/>
  <c r="K427" i="5"/>
  <c r="Z426" i="5"/>
  <c r="U426" i="5"/>
  <c r="P426" i="5"/>
  <c r="K426" i="5"/>
  <c r="Z425" i="5"/>
  <c r="U425" i="5"/>
  <c r="P425" i="5"/>
  <c r="K425" i="5"/>
  <c r="Z424" i="5"/>
  <c r="U424" i="5"/>
  <c r="P424" i="5"/>
  <c r="K424" i="5"/>
  <c r="Z423" i="5"/>
  <c r="U423" i="5"/>
  <c r="P423" i="5"/>
  <c r="K423" i="5"/>
  <c r="Z422" i="5"/>
  <c r="U422" i="5"/>
  <c r="P422" i="5"/>
  <c r="K422" i="5"/>
  <c r="Z421" i="5"/>
  <c r="U421" i="5"/>
  <c r="P421" i="5"/>
  <c r="K421" i="5"/>
  <c r="Z420" i="5"/>
  <c r="U420" i="5"/>
  <c r="P420" i="5"/>
  <c r="K420" i="5"/>
  <c r="Z419" i="5"/>
  <c r="U419" i="5"/>
  <c r="P419" i="5"/>
  <c r="K419" i="5"/>
  <c r="Z418" i="5"/>
  <c r="U418" i="5"/>
  <c r="P418" i="5"/>
  <c r="K418" i="5"/>
  <c r="Z417" i="5"/>
  <c r="U417" i="5"/>
  <c r="P417" i="5"/>
  <c r="K417" i="5"/>
  <c r="Z416" i="5"/>
  <c r="U416" i="5"/>
  <c r="P416" i="5"/>
  <c r="K416" i="5"/>
  <c r="Z415" i="5"/>
  <c r="U415" i="5"/>
  <c r="P415" i="5"/>
  <c r="K415" i="5"/>
  <c r="Z414" i="5"/>
  <c r="U414" i="5"/>
  <c r="P414" i="5"/>
  <c r="K414" i="5"/>
  <c r="Z413" i="5"/>
  <c r="U413" i="5"/>
  <c r="P413" i="5"/>
  <c r="K413" i="5"/>
  <c r="Z405" i="5"/>
  <c r="U405" i="5"/>
  <c r="P405" i="5"/>
  <c r="K405" i="5"/>
  <c r="Z404" i="5"/>
  <c r="U404" i="5"/>
  <c r="P404" i="5"/>
  <c r="K404" i="5"/>
  <c r="Z403" i="5"/>
  <c r="U403" i="5"/>
  <c r="P403" i="5"/>
  <c r="K403" i="5"/>
  <c r="Z402" i="5"/>
  <c r="U402" i="5"/>
  <c r="P402" i="5"/>
  <c r="K402" i="5"/>
  <c r="Z401" i="5"/>
  <c r="U401" i="5"/>
  <c r="P401" i="5"/>
  <c r="K401" i="5"/>
  <c r="Z400" i="5"/>
  <c r="U400" i="5"/>
  <c r="P400" i="5"/>
  <c r="K400" i="5"/>
  <c r="Z399" i="5"/>
  <c r="U399" i="5"/>
  <c r="P399" i="5"/>
  <c r="K399" i="5"/>
  <c r="Z398" i="5"/>
  <c r="U398" i="5"/>
  <c r="P398" i="5"/>
  <c r="K398" i="5"/>
  <c r="Z397" i="5"/>
  <c r="U397" i="5"/>
  <c r="P397" i="5"/>
  <c r="K397" i="5"/>
  <c r="Z396" i="5"/>
  <c r="U396" i="5"/>
  <c r="P396" i="5"/>
  <c r="K396" i="5"/>
  <c r="Z395" i="5"/>
  <c r="U395" i="5"/>
  <c r="P395" i="5"/>
  <c r="K395" i="5"/>
  <c r="Z394" i="5"/>
  <c r="U394" i="5"/>
  <c r="P394" i="5"/>
  <c r="K394" i="5"/>
  <c r="Z393" i="5"/>
  <c r="U393" i="5"/>
  <c r="P393" i="5"/>
  <c r="K393" i="5"/>
  <c r="Z392" i="5"/>
  <c r="U392" i="5"/>
  <c r="P392" i="5"/>
  <c r="K392" i="5"/>
  <c r="Z391" i="5"/>
  <c r="U391" i="5"/>
  <c r="P391" i="5"/>
  <c r="K391" i="5"/>
  <c r="Z390" i="5"/>
  <c r="U390" i="5"/>
  <c r="P390" i="5"/>
  <c r="K390" i="5"/>
  <c r="Z389" i="5"/>
  <c r="U389" i="5"/>
  <c r="P389" i="5"/>
  <c r="K389" i="5"/>
  <c r="Z388" i="5"/>
  <c r="U388" i="5"/>
  <c r="P388" i="5"/>
  <c r="K388" i="5"/>
  <c r="Z387" i="5"/>
  <c r="U387" i="5"/>
  <c r="P387" i="5"/>
  <c r="K387" i="5"/>
  <c r="Z386" i="5"/>
  <c r="U386" i="5"/>
  <c r="P386" i="5"/>
  <c r="K386" i="5"/>
  <c r="Z378" i="5"/>
  <c r="U378" i="5"/>
  <c r="P378" i="5"/>
  <c r="K378" i="5"/>
  <c r="Z377" i="5"/>
  <c r="U377" i="5"/>
  <c r="P377" i="5"/>
  <c r="K377" i="5"/>
  <c r="Z376" i="5"/>
  <c r="U376" i="5"/>
  <c r="P376" i="5"/>
  <c r="K376" i="5"/>
  <c r="Z375" i="5"/>
  <c r="U375" i="5"/>
  <c r="P375" i="5"/>
  <c r="K375" i="5"/>
  <c r="Z374" i="5"/>
  <c r="U374" i="5"/>
  <c r="P374" i="5"/>
  <c r="K374" i="5"/>
  <c r="Z373" i="5"/>
  <c r="U373" i="5"/>
  <c r="P373" i="5"/>
  <c r="K373" i="5"/>
  <c r="Z372" i="5"/>
  <c r="U372" i="5"/>
  <c r="P372" i="5"/>
  <c r="K372" i="5"/>
  <c r="Z371" i="5"/>
  <c r="U371" i="5"/>
  <c r="P371" i="5"/>
  <c r="K371" i="5"/>
  <c r="Z370" i="5"/>
  <c r="U370" i="5"/>
  <c r="P370" i="5"/>
  <c r="K370" i="5"/>
  <c r="Z369" i="5"/>
  <c r="U369" i="5"/>
  <c r="P369" i="5"/>
  <c r="K369" i="5"/>
  <c r="Z368" i="5"/>
  <c r="U368" i="5"/>
  <c r="P368" i="5"/>
  <c r="K368" i="5"/>
  <c r="Z367" i="5"/>
  <c r="U367" i="5"/>
  <c r="P367" i="5"/>
  <c r="K367" i="5"/>
  <c r="Z366" i="5"/>
  <c r="U366" i="5"/>
  <c r="P366" i="5"/>
  <c r="K366" i="5"/>
  <c r="Z365" i="5"/>
  <c r="U365" i="5"/>
  <c r="P365" i="5"/>
  <c r="K365" i="5"/>
  <c r="Z364" i="5"/>
  <c r="U364" i="5"/>
  <c r="P364" i="5"/>
  <c r="K364" i="5"/>
  <c r="Z363" i="5"/>
  <c r="U363" i="5"/>
  <c r="P363" i="5"/>
  <c r="K363" i="5"/>
  <c r="Z362" i="5"/>
  <c r="U362" i="5"/>
  <c r="P362" i="5"/>
  <c r="K362" i="5"/>
  <c r="Z361" i="5"/>
  <c r="U361" i="5"/>
  <c r="P361" i="5"/>
  <c r="K361" i="5"/>
  <c r="Z360" i="5"/>
  <c r="U360" i="5"/>
  <c r="P360" i="5"/>
  <c r="K360" i="5"/>
  <c r="Z359" i="5"/>
  <c r="U359" i="5"/>
  <c r="P359" i="5"/>
  <c r="K359" i="5"/>
  <c r="Z351" i="5"/>
  <c r="U351" i="5"/>
  <c r="P351" i="5"/>
  <c r="K351" i="5"/>
  <c r="Z350" i="5"/>
  <c r="U350" i="5"/>
  <c r="P350" i="5"/>
  <c r="K350" i="5"/>
  <c r="Z349" i="5"/>
  <c r="U349" i="5"/>
  <c r="P349" i="5"/>
  <c r="K349" i="5"/>
  <c r="Z348" i="5"/>
  <c r="U348" i="5"/>
  <c r="P348" i="5"/>
  <c r="K348" i="5"/>
  <c r="Z347" i="5"/>
  <c r="U347" i="5"/>
  <c r="P347" i="5"/>
  <c r="K347" i="5"/>
  <c r="Z346" i="5"/>
  <c r="U346" i="5"/>
  <c r="P346" i="5"/>
  <c r="K346" i="5"/>
  <c r="Z345" i="5"/>
  <c r="U345" i="5"/>
  <c r="P345" i="5"/>
  <c r="K345" i="5"/>
  <c r="Z344" i="5"/>
  <c r="U344" i="5"/>
  <c r="P344" i="5"/>
  <c r="K344" i="5"/>
  <c r="Z343" i="5"/>
  <c r="U343" i="5"/>
  <c r="P343" i="5"/>
  <c r="K343" i="5"/>
  <c r="Z342" i="5"/>
  <c r="U342" i="5"/>
  <c r="P342" i="5"/>
  <c r="K342" i="5"/>
  <c r="Z341" i="5"/>
  <c r="U341" i="5"/>
  <c r="P341" i="5"/>
  <c r="K341" i="5"/>
  <c r="Z340" i="5"/>
  <c r="U340" i="5"/>
  <c r="P340" i="5"/>
  <c r="K340" i="5"/>
  <c r="Z339" i="5"/>
  <c r="U339" i="5"/>
  <c r="P339" i="5"/>
  <c r="K339" i="5"/>
  <c r="Z338" i="5"/>
  <c r="U338" i="5"/>
  <c r="P338" i="5"/>
  <c r="K338" i="5"/>
  <c r="Z337" i="5"/>
  <c r="U337" i="5"/>
  <c r="P337" i="5"/>
  <c r="K337" i="5"/>
  <c r="Z336" i="5"/>
  <c r="U336" i="5"/>
  <c r="P336" i="5"/>
  <c r="K336" i="5"/>
  <c r="Z335" i="5"/>
  <c r="U335" i="5"/>
  <c r="P335" i="5"/>
  <c r="K335" i="5"/>
  <c r="Z334" i="5"/>
  <c r="U334" i="5"/>
  <c r="P334" i="5"/>
  <c r="K334" i="5"/>
  <c r="Z333" i="5"/>
  <c r="U333" i="5"/>
  <c r="P333" i="5"/>
  <c r="K333" i="5"/>
  <c r="Z332" i="5"/>
  <c r="U332" i="5"/>
  <c r="P332" i="5"/>
  <c r="K332" i="5"/>
  <c r="Z324" i="5"/>
  <c r="U324" i="5"/>
  <c r="P324" i="5"/>
  <c r="K324" i="5"/>
  <c r="Z323" i="5"/>
  <c r="U323" i="5"/>
  <c r="P323" i="5"/>
  <c r="K323" i="5"/>
  <c r="Z322" i="5"/>
  <c r="U322" i="5"/>
  <c r="P322" i="5"/>
  <c r="K322" i="5"/>
  <c r="Z321" i="5"/>
  <c r="U321" i="5"/>
  <c r="P321" i="5"/>
  <c r="K321" i="5"/>
  <c r="Z320" i="5"/>
  <c r="U320" i="5"/>
  <c r="P320" i="5"/>
  <c r="K320" i="5"/>
  <c r="Z319" i="5"/>
  <c r="U319" i="5"/>
  <c r="P319" i="5"/>
  <c r="K319" i="5"/>
  <c r="Z318" i="5"/>
  <c r="U318" i="5"/>
  <c r="P318" i="5"/>
  <c r="K318" i="5"/>
  <c r="Z317" i="5"/>
  <c r="U317" i="5"/>
  <c r="P317" i="5"/>
  <c r="K317" i="5"/>
  <c r="Z316" i="5"/>
  <c r="U316" i="5"/>
  <c r="P316" i="5"/>
  <c r="K316" i="5"/>
  <c r="Z315" i="5"/>
  <c r="U315" i="5"/>
  <c r="P315" i="5"/>
  <c r="K315" i="5"/>
  <c r="Z314" i="5"/>
  <c r="U314" i="5"/>
  <c r="P314" i="5"/>
  <c r="K314" i="5"/>
  <c r="Z313" i="5"/>
  <c r="U313" i="5"/>
  <c r="P313" i="5"/>
  <c r="K313" i="5"/>
  <c r="Z312" i="5"/>
  <c r="U312" i="5"/>
  <c r="P312" i="5"/>
  <c r="K312" i="5"/>
  <c r="Z311" i="5"/>
  <c r="U311" i="5"/>
  <c r="P311" i="5"/>
  <c r="K311" i="5"/>
  <c r="Z310" i="5"/>
  <c r="U310" i="5"/>
  <c r="P310" i="5"/>
  <c r="K310" i="5"/>
  <c r="Z309" i="5"/>
  <c r="U309" i="5"/>
  <c r="P309" i="5"/>
  <c r="K309" i="5"/>
  <c r="Z308" i="5"/>
  <c r="U308" i="5"/>
  <c r="P308" i="5"/>
  <c r="K308" i="5"/>
  <c r="Z307" i="5"/>
  <c r="U307" i="5"/>
  <c r="P307" i="5"/>
  <c r="K307" i="5"/>
  <c r="Z306" i="5"/>
  <c r="U306" i="5"/>
  <c r="P306" i="5"/>
  <c r="K306" i="5"/>
  <c r="Z305" i="5"/>
  <c r="U305" i="5"/>
  <c r="P305" i="5"/>
  <c r="K305" i="5"/>
  <c r="Z297" i="5"/>
  <c r="U297" i="5"/>
  <c r="P297" i="5"/>
  <c r="K297" i="5"/>
  <c r="Z296" i="5"/>
  <c r="U296" i="5"/>
  <c r="P296" i="5"/>
  <c r="K296" i="5"/>
  <c r="Z295" i="5"/>
  <c r="U295" i="5"/>
  <c r="P295" i="5"/>
  <c r="K295" i="5"/>
  <c r="Z294" i="5"/>
  <c r="U294" i="5"/>
  <c r="P294" i="5"/>
  <c r="K294" i="5"/>
  <c r="Z293" i="5"/>
  <c r="U293" i="5"/>
  <c r="P293" i="5"/>
  <c r="K293" i="5"/>
  <c r="Z292" i="5"/>
  <c r="U292" i="5"/>
  <c r="P292" i="5"/>
  <c r="K292" i="5"/>
  <c r="Z291" i="5"/>
  <c r="U291" i="5"/>
  <c r="P291" i="5"/>
  <c r="K291" i="5"/>
  <c r="Z290" i="5"/>
  <c r="U290" i="5"/>
  <c r="P290" i="5"/>
  <c r="K290" i="5"/>
  <c r="Z289" i="5"/>
  <c r="U289" i="5"/>
  <c r="P289" i="5"/>
  <c r="K289" i="5"/>
  <c r="Z288" i="5"/>
  <c r="U288" i="5"/>
  <c r="P288" i="5"/>
  <c r="K288" i="5"/>
  <c r="Z287" i="5"/>
  <c r="U287" i="5"/>
  <c r="P287" i="5"/>
  <c r="K287" i="5"/>
  <c r="Z286" i="5"/>
  <c r="U286" i="5"/>
  <c r="P286" i="5"/>
  <c r="K286" i="5"/>
  <c r="Z285" i="5"/>
  <c r="U285" i="5"/>
  <c r="P285" i="5"/>
  <c r="K285" i="5"/>
  <c r="Z284" i="5"/>
  <c r="U284" i="5"/>
  <c r="P284" i="5"/>
  <c r="K284" i="5"/>
  <c r="Z283" i="5"/>
  <c r="U283" i="5"/>
  <c r="P283" i="5"/>
  <c r="K283" i="5"/>
  <c r="Z282" i="5"/>
  <c r="U282" i="5"/>
  <c r="P282" i="5"/>
  <c r="K282" i="5"/>
  <c r="Z281" i="5"/>
  <c r="U281" i="5"/>
  <c r="P281" i="5"/>
  <c r="K281" i="5"/>
  <c r="Z280" i="5"/>
  <c r="U280" i="5"/>
  <c r="P280" i="5"/>
  <c r="K280" i="5"/>
  <c r="Z279" i="5"/>
  <c r="U279" i="5"/>
  <c r="P279" i="5"/>
  <c r="K279" i="5"/>
  <c r="Z278" i="5"/>
  <c r="U278" i="5"/>
  <c r="P278" i="5"/>
  <c r="K278" i="5"/>
  <c r="Z270" i="5"/>
  <c r="U270" i="5"/>
  <c r="P270" i="5"/>
  <c r="K270" i="5"/>
  <c r="Z269" i="5"/>
  <c r="U269" i="5"/>
  <c r="P269" i="5"/>
  <c r="K269" i="5"/>
  <c r="Z268" i="5"/>
  <c r="U268" i="5"/>
  <c r="P268" i="5"/>
  <c r="K268" i="5"/>
  <c r="Z267" i="5"/>
  <c r="U267" i="5"/>
  <c r="P267" i="5"/>
  <c r="K267" i="5"/>
  <c r="Z266" i="5"/>
  <c r="U266" i="5"/>
  <c r="P266" i="5"/>
  <c r="K266" i="5"/>
  <c r="Z265" i="5"/>
  <c r="U265" i="5"/>
  <c r="P265" i="5"/>
  <c r="K265" i="5"/>
  <c r="Z264" i="5"/>
  <c r="U264" i="5"/>
  <c r="P264" i="5"/>
  <c r="K264" i="5"/>
  <c r="Z263" i="5"/>
  <c r="U263" i="5"/>
  <c r="P263" i="5"/>
  <c r="K263" i="5"/>
  <c r="Z262" i="5"/>
  <c r="U262" i="5"/>
  <c r="P262" i="5"/>
  <c r="K262" i="5"/>
  <c r="Z261" i="5"/>
  <c r="U261" i="5"/>
  <c r="P261" i="5"/>
  <c r="K261" i="5"/>
  <c r="Z260" i="5"/>
  <c r="U260" i="5"/>
  <c r="P260" i="5"/>
  <c r="K260" i="5"/>
  <c r="Z259" i="5"/>
  <c r="U259" i="5"/>
  <c r="P259" i="5"/>
  <c r="K259" i="5"/>
  <c r="Z258" i="5"/>
  <c r="U258" i="5"/>
  <c r="P258" i="5"/>
  <c r="K258" i="5"/>
  <c r="Z257" i="5"/>
  <c r="U257" i="5"/>
  <c r="P257" i="5"/>
  <c r="K257" i="5"/>
  <c r="Z256" i="5"/>
  <c r="U256" i="5"/>
  <c r="P256" i="5"/>
  <c r="K256" i="5"/>
  <c r="Z255" i="5"/>
  <c r="U255" i="5"/>
  <c r="P255" i="5"/>
  <c r="K255" i="5"/>
  <c r="Z254" i="5"/>
  <c r="U254" i="5"/>
  <c r="P254" i="5"/>
  <c r="K254" i="5"/>
  <c r="Z253" i="5"/>
  <c r="U253" i="5"/>
  <c r="P253" i="5"/>
  <c r="K253" i="5"/>
  <c r="Z252" i="5"/>
  <c r="U252" i="5"/>
  <c r="P252" i="5"/>
  <c r="K252" i="5"/>
  <c r="Z251" i="5"/>
  <c r="U251" i="5"/>
  <c r="P251" i="5"/>
  <c r="K251" i="5"/>
  <c r="Z243" i="5"/>
  <c r="U243" i="5"/>
  <c r="P243" i="5"/>
  <c r="Z242" i="5"/>
  <c r="U242" i="5"/>
  <c r="P242" i="5"/>
  <c r="Z241" i="5"/>
  <c r="U241" i="5"/>
  <c r="P241" i="5"/>
  <c r="Z240" i="5"/>
  <c r="U240" i="5"/>
  <c r="P240" i="5"/>
  <c r="Z239" i="5"/>
  <c r="U239" i="5"/>
  <c r="P239" i="5"/>
  <c r="Z238" i="5"/>
  <c r="U238" i="5"/>
  <c r="P238" i="5"/>
  <c r="Z237" i="5"/>
  <c r="U237" i="5"/>
  <c r="P237" i="5"/>
  <c r="Z236" i="5"/>
  <c r="U236" i="5"/>
  <c r="P236" i="5"/>
  <c r="Z235" i="5"/>
  <c r="U235" i="5"/>
  <c r="P235" i="5"/>
  <c r="Z234" i="5"/>
  <c r="U234" i="5"/>
  <c r="P234" i="5"/>
  <c r="Z233" i="5"/>
  <c r="U233" i="5"/>
  <c r="P233" i="5"/>
  <c r="Z232" i="5"/>
  <c r="U232" i="5"/>
  <c r="P232" i="5"/>
  <c r="Z231" i="5"/>
  <c r="U231" i="5"/>
  <c r="P231" i="5"/>
  <c r="Z230" i="5"/>
  <c r="U230" i="5"/>
  <c r="P230" i="5"/>
  <c r="Z229" i="5"/>
  <c r="U229" i="5"/>
  <c r="P229" i="5"/>
  <c r="Z228" i="5"/>
  <c r="U228" i="5"/>
  <c r="P228" i="5"/>
  <c r="Z227" i="5"/>
  <c r="U227" i="5"/>
  <c r="P227" i="5"/>
  <c r="Z226" i="5"/>
  <c r="U226" i="5"/>
  <c r="P226" i="5"/>
  <c r="Z225" i="5"/>
  <c r="U225" i="5"/>
  <c r="P225" i="5"/>
  <c r="Z224" i="5"/>
  <c r="U224" i="5"/>
  <c r="P224" i="5"/>
  <c r="Z216" i="5"/>
  <c r="U216" i="5"/>
  <c r="P216" i="5"/>
  <c r="K216" i="5"/>
  <c r="Z215" i="5"/>
  <c r="U215" i="5"/>
  <c r="P215" i="5"/>
  <c r="K215" i="5"/>
  <c r="Z214" i="5"/>
  <c r="U214" i="5"/>
  <c r="P214" i="5"/>
  <c r="K214" i="5"/>
  <c r="Z213" i="5"/>
  <c r="U213" i="5"/>
  <c r="P213" i="5"/>
  <c r="K213" i="5"/>
  <c r="Z212" i="5"/>
  <c r="U212" i="5"/>
  <c r="P212" i="5"/>
  <c r="K212" i="5"/>
  <c r="Z211" i="5"/>
  <c r="U211" i="5"/>
  <c r="P211" i="5"/>
  <c r="K211" i="5"/>
  <c r="Z210" i="5"/>
  <c r="U210" i="5"/>
  <c r="P210" i="5"/>
  <c r="K210" i="5"/>
  <c r="Z209" i="5"/>
  <c r="U209" i="5"/>
  <c r="P209" i="5"/>
  <c r="K209" i="5"/>
  <c r="Z208" i="5"/>
  <c r="U208" i="5"/>
  <c r="P208" i="5"/>
  <c r="K208" i="5"/>
  <c r="Z207" i="5"/>
  <c r="U207" i="5"/>
  <c r="P207" i="5"/>
  <c r="K207" i="5"/>
  <c r="Z206" i="5"/>
  <c r="U206" i="5"/>
  <c r="P206" i="5"/>
  <c r="K206" i="5"/>
  <c r="Z205" i="5"/>
  <c r="U205" i="5"/>
  <c r="P205" i="5"/>
  <c r="K205" i="5"/>
  <c r="Z204" i="5"/>
  <c r="U204" i="5"/>
  <c r="P204" i="5"/>
  <c r="K204" i="5"/>
  <c r="Z203" i="5"/>
  <c r="U203" i="5"/>
  <c r="P203" i="5"/>
  <c r="K203" i="5"/>
  <c r="Z202" i="5"/>
  <c r="U202" i="5"/>
  <c r="P202" i="5"/>
  <c r="K202" i="5"/>
  <c r="Z201" i="5"/>
  <c r="U201" i="5"/>
  <c r="P201" i="5"/>
  <c r="K201" i="5"/>
  <c r="Z200" i="5"/>
  <c r="U200" i="5"/>
  <c r="P200" i="5"/>
  <c r="K200" i="5"/>
  <c r="Z199" i="5"/>
  <c r="U199" i="5"/>
  <c r="P199" i="5"/>
  <c r="K199" i="5"/>
  <c r="Z198" i="5"/>
  <c r="U198" i="5"/>
  <c r="P198" i="5"/>
  <c r="K198" i="5"/>
  <c r="Z197" i="5"/>
  <c r="U197" i="5"/>
  <c r="P197" i="5"/>
  <c r="K197" i="5"/>
  <c r="Z189" i="5"/>
  <c r="U189" i="5"/>
  <c r="P189" i="5"/>
  <c r="K189" i="5"/>
  <c r="Z188" i="5"/>
  <c r="U188" i="5"/>
  <c r="P188" i="5"/>
  <c r="K188" i="5"/>
  <c r="Z187" i="5"/>
  <c r="U187" i="5"/>
  <c r="P187" i="5"/>
  <c r="K187" i="5"/>
  <c r="Z186" i="5"/>
  <c r="U186" i="5"/>
  <c r="P186" i="5"/>
  <c r="K186" i="5"/>
  <c r="Z185" i="5"/>
  <c r="U185" i="5"/>
  <c r="P185" i="5"/>
  <c r="K185" i="5"/>
  <c r="Z184" i="5"/>
  <c r="U184" i="5"/>
  <c r="P184" i="5"/>
  <c r="K184" i="5"/>
  <c r="Z183" i="5"/>
  <c r="U183" i="5"/>
  <c r="P183" i="5"/>
  <c r="K183" i="5"/>
  <c r="Z182" i="5"/>
  <c r="U182" i="5"/>
  <c r="P182" i="5"/>
  <c r="K182" i="5"/>
  <c r="Z181" i="5"/>
  <c r="U181" i="5"/>
  <c r="P181" i="5"/>
  <c r="K181" i="5"/>
  <c r="Z180" i="5"/>
  <c r="U180" i="5"/>
  <c r="P180" i="5"/>
  <c r="K180" i="5"/>
  <c r="Z179" i="5"/>
  <c r="U179" i="5"/>
  <c r="P179" i="5"/>
  <c r="K179" i="5"/>
  <c r="Z178" i="5"/>
  <c r="U178" i="5"/>
  <c r="P178" i="5"/>
  <c r="K178" i="5"/>
  <c r="Z177" i="5"/>
  <c r="U177" i="5"/>
  <c r="P177" i="5"/>
  <c r="K177" i="5"/>
  <c r="Z176" i="5"/>
  <c r="U176" i="5"/>
  <c r="P176" i="5"/>
  <c r="K176" i="5"/>
  <c r="Z175" i="5"/>
  <c r="U175" i="5"/>
  <c r="P175" i="5"/>
  <c r="K175" i="5"/>
  <c r="Z174" i="5"/>
  <c r="U174" i="5"/>
  <c r="P174" i="5"/>
  <c r="K174" i="5"/>
  <c r="Z173" i="5"/>
  <c r="U173" i="5"/>
  <c r="P173" i="5"/>
  <c r="K173" i="5"/>
  <c r="Z172" i="5"/>
  <c r="U172" i="5"/>
  <c r="P172" i="5"/>
  <c r="K172" i="5"/>
  <c r="Z171" i="5"/>
  <c r="U171" i="5"/>
  <c r="P171" i="5"/>
  <c r="K171" i="5"/>
  <c r="Z170" i="5"/>
  <c r="U170" i="5"/>
  <c r="P170" i="5"/>
  <c r="K170" i="5"/>
  <c r="Z162" i="5"/>
  <c r="U162" i="5"/>
  <c r="P162" i="5"/>
  <c r="K162" i="5"/>
  <c r="Z161" i="5"/>
  <c r="U161" i="5"/>
  <c r="P161" i="5"/>
  <c r="K161" i="5"/>
  <c r="Z160" i="5"/>
  <c r="U160" i="5"/>
  <c r="P160" i="5"/>
  <c r="K160" i="5"/>
  <c r="Z159" i="5"/>
  <c r="U159" i="5"/>
  <c r="P159" i="5"/>
  <c r="K159" i="5"/>
  <c r="Z158" i="5"/>
  <c r="U158" i="5"/>
  <c r="P158" i="5"/>
  <c r="K158" i="5"/>
  <c r="Z157" i="5"/>
  <c r="U157" i="5"/>
  <c r="P157" i="5"/>
  <c r="K157" i="5"/>
  <c r="Z156" i="5"/>
  <c r="U156" i="5"/>
  <c r="P156" i="5"/>
  <c r="K156" i="5"/>
  <c r="Z155" i="5"/>
  <c r="U155" i="5"/>
  <c r="P155" i="5"/>
  <c r="K155" i="5"/>
  <c r="Z154" i="5"/>
  <c r="U154" i="5"/>
  <c r="P154" i="5"/>
  <c r="K154" i="5"/>
  <c r="Z153" i="5"/>
  <c r="U153" i="5"/>
  <c r="P153" i="5"/>
  <c r="K153" i="5"/>
  <c r="Z152" i="5"/>
  <c r="U152" i="5"/>
  <c r="P152" i="5"/>
  <c r="K152" i="5"/>
  <c r="Z151" i="5"/>
  <c r="U151" i="5"/>
  <c r="P151" i="5"/>
  <c r="K151" i="5"/>
  <c r="Z150" i="5"/>
  <c r="U150" i="5"/>
  <c r="P150" i="5"/>
  <c r="K150" i="5"/>
  <c r="Z149" i="5"/>
  <c r="U149" i="5"/>
  <c r="P149" i="5"/>
  <c r="K149" i="5"/>
  <c r="Z148" i="5"/>
  <c r="U148" i="5"/>
  <c r="P148" i="5"/>
  <c r="K148" i="5"/>
  <c r="Z147" i="5"/>
  <c r="U147" i="5"/>
  <c r="P147" i="5"/>
  <c r="K147" i="5"/>
  <c r="Z146" i="5"/>
  <c r="U146" i="5"/>
  <c r="P146" i="5"/>
  <c r="K146" i="5"/>
  <c r="Z145" i="5"/>
  <c r="U145" i="5"/>
  <c r="P145" i="5"/>
  <c r="K145" i="5"/>
  <c r="Z144" i="5"/>
  <c r="U144" i="5"/>
  <c r="P144" i="5"/>
  <c r="K144" i="5"/>
  <c r="Z143" i="5"/>
  <c r="U143" i="5"/>
  <c r="P143" i="5"/>
  <c r="K143" i="5"/>
  <c r="Z135" i="5"/>
  <c r="U135" i="5"/>
  <c r="P135" i="5"/>
  <c r="K135" i="5"/>
  <c r="Z134" i="5"/>
  <c r="U134" i="5"/>
  <c r="P134" i="5"/>
  <c r="K134" i="5"/>
  <c r="Z133" i="5"/>
  <c r="U133" i="5"/>
  <c r="P133" i="5"/>
  <c r="K133" i="5"/>
  <c r="Z132" i="5"/>
  <c r="U132" i="5"/>
  <c r="P132" i="5"/>
  <c r="K132" i="5"/>
  <c r="Z131" i="5"/>
  <c r="U131" i="5"/>
  <c r="P131" i="5"/>
  <c r="K131" i="5"/>
  <c r="Z130" i="5"/>
  <c r="U130" i="5"/>
  <c r="P130" i="5"/>
  <c r="K130" i="5"/>
  <c r="Z129" i="5"/>
  <c r="U129" i="5"/>
  <c r="P129" i="5"/>
  <c r="K129" i="5"/>
  <c r="Z128" i="5"/>
  <c r="U128" i="5"/>
  <c r="P128" i="5"/>
  <c r="K128" i="5"/>
  <c r="Z127" i="5"/>
  <c r="U127" i="5"/>
  <c r="P127" i="5"/>
  <c r="K127" i="5"/>
  <c r="Z126" i="5"/>
  <c r="U126" i="5"/>
  <c r="P126" i="5"/>
  <c r="K126" i="5"/>
  <c r="Z125" i="5"/>
  <c r="U125" i="5"/>
  <c r="P125" i="5"/>
  <c r="K125" i="5"/>
  <c r="Z124" i="5"/>
  <c r="U124" i="5"/>
  <c r="P124" i="5"/>
  <c r="K124" i="5"/>
  <c r="Z123" i="5"/>
  <c r="U123" i="5"/>
  <c r="P123" i="5"/>
  <c r="K123" i="5"/>
  <c r="Z122" i="5"/>
  <c r="U122" i="5"/>
  <c r="P122" i="5"/>
  <c r="K122" i="5"/>
  <c r="Z121" i="5"/>
  <c r="U121" i="5"/>
  <c r="P121" i="5"/>
  <c r="K121" i="5"/>
  <c r="Z120" i="5"/>
  <c r="U120" i="5"/>
  <c r="P120" i="5"/>
  <c r="K120" i="5"/>
  <c r="Z119" i="5"/>
  <c r="U119" i="5"/>
  <c r="P119" i="5"/>
  <c r="K119" i="5"/>
  <c r="Z118" i="5"/>
  <c r="U118" i="5"/>
  <c r="P118" i="5"/>
  <c r="K118" i="5"/>
  <c r="Z117" i="5"/>
  <c r="U117" i="5"/>
  <c r="P117" i="5"/>
  <c r="K117" i="5"/>
  <c r="Z116" i="5"/>
  <c r="U116" i="5"/>
  <c r="P116" i="5"/>
  <c r="K116" i="5"/>
  <c r="Z108" i="5"/>
  <c r="U108" i="5"/>
  <c r="P108" i="5"/>
  <c r="K108" i="5"/>
  <c r="J27" i="5"/>
  <c r="Z107" i="5"/>
  <c r="U107" i="5"/>
  <c r="P107" i="5"/>
  <c r="K107" i="5"/>
  <c r="J26" i="5"/>
  <c r="Z106" i="5"/>
  <c r="U106" i="5"/>
  <c r="P106" i="5"/>
  <c r="K106" i="5"/>
  <c r="J25" i="5"/>
  <c r="Z105" i="5"/>
  <c r="U105" i="5"/>
  <c r="P105" i="5"/>
  <c r="K105" i="5"/>
  <c r="J24" i="5"/>
  <c r="Z104" i="5"/>
  <c r="U104" i="5"/>
  <c r="P104" i="5"/>
  <c r="K104" i="5"/>
  <c r="J23" i="5"/>
  <c r="Z103" i="5"/>
  <c r="U103" i="5"/>
  <c r="P103" i="5"/>
  <c r="K103" i="5"/>
  <c r="J22" i="5"/>
  <c r="Z102" i="5"/>
  <c r="U102" i="5"/>
  <c r="P102" i="5"/>
  <c r="K102" i="5"/>
  <c r="J21" i="5"/>
  <c r="Z101" i="5"/>
  <c r="U101" i="5"/>
  <c r="P101" i="5"/>
  <c r="K101" i="5"/>
  <c r="J20" i="5"/>
  <c r="Z100" i="5"/>
  <c r="U100" i="5"/>
  <c r="P100" i="5"/>
  <c r="K100" i="5"/>
  <c r="J19" i="5"/>
  <c r="Z99" i="5"/>
  <c r="U99" i="5"/>
  <c r="P99" i="5"/>
  <c r="K99" i="5"/>
  <c r="J18" i="5"/>
  <c r="Z98" i="5"/>
  <c r="U98" i="5"/>
  <c r="P98" i="5"/>
  <c r="K98" i="5"/>
  <c r="J17" i="5"/>
  <c r="Z97" i="5"/>
  <c r="U97" i="5"/>
  <c r="P97" i="5"/>
  <c r="K97" i="5"/>
  <c r="J16" i="5"/>
  <c r="Z96" i="5"/>
  <c r="U96" i="5"/>
  <c r="P96" i="5"/>
  <c r="K96" i="5"/>
  <c r="J15" i="5"/>
  <c r="Z95" i="5"/>
  <c r="U95" i="5"/>
  <c r="P95" i="5"/>
  <c r="K95" i="5"/>
  <c r="J14" i="5"/>
  <c r="Z94" i="5"/>
  <c r="U94" i="5"/>
  <c r="P94" i="5"/>
  <c r="K94" i="5"/>
  <c r="J13" i="5"/>
  <c r="Z93" i="5"/>
  <c r="U93" i="5"/>
  <c r="P93" i="5"/>
  <c r="K93" i="5"/>
  <c r="J12" i="5"/>
  <c r="Z92" i="5"/>
  <c r="U92" i="5"/>
  <c r="P92" i="5"/>
  <c r="K92" i="5"/>
  <c r="J11" i="5"/>
  <c r="Z91" i="5"/>
  <c r="U91" i="5"/>
  <c r="P91" i="5"/>
  <c r="K91" i="5"/>
  <c r="J10" i="5"/>
  <c r="Z90" i="5"/>
  <c r="U90" i="5"/>
  <c r="P90" i="5"/>
  <c r="K90" i="5"/>
  <c r="J9" i="5"/>
  <c r="Z89" i="5"/>
  <c r="U89" i="5"/>
  <c r="P89" i="5"/>
  <c r="K89" i="5"/>
  <c r="J8" i="5"/>
  <c r="Z81" i="5"/>
  <c r="U81" i="5"/>
  <c r="P81" i="5"/>
  <c r="K81" i="5"/>
  <c r="Z80" i="5"/>
  <c r="U80" i="5"/>
  <c r="P80" i="5"/>
  <c r="K80" i="5"/>
  <c r="Z79" i="5"/>
  <c r="U79" i="5"/>
  <c r="P79" i="5"/>
  <c r="K79" i="5"/>
  <c r="Z78" i="5"/>
  <c r="U78" i="5"/>
  <c r="P78" i="5"/>
  <c r="K78" i="5"/>
  <c r="Z77" i="5"/>
  <c r="U77" i="5"/>
  <c r="P77" i="5"/>
  <c r="K77" i="5"/>
  <c r="Z76" i="5"/>
  <c r="U76" i="5"/>
  <c r="P76" i="5"/>
  <c r="K76" i="5"/>
  <c r="Z75" i="5"/>
  <c r="U75" i="5"/>
  <c r="P75" i="5"/>
  <c r="K75" i="5"/>
  <c r="Z74" i="5"/>
  <c r="U74" i="5"/>
  <c r="P74" i="5"/>
  <c r="K74" i="5"/>
  <c r="Z73" i="5"/>
  <c r="U73" i="5"/>
  <c r="P73" i="5"/>
  <c r="K73" i="5"/>
  <c r="Z72" i="5"/>
  <c r="U72" i="5"/>
  <c r="P72" i="5"/>
  <c r="K72" i="5"/>
  <c r="Z71" i="5"/>
  <c r="U71" i="5"/>
  <c r="P71" i="5"/>
  <c r="K71" i="5"/>
  <c r="Z70" i="5"/>
  <c r="U70" i="5"/>
  <c r="P70" i="5"/>
  <c r="K70" i="5"/>
  <c r="Z69" i="5"/>
  <c r="U69" i="5"/>
  <c r="P69" i="5"/>
  <c r="K69" i="5"/>
  <c r="Z68" i="5"/>
  <c r="U68" i="5"/>
  <c r="P68" i="5"/>
  <c r="K68" i="5"/>
  <c r="Z67" i="5"/>
  <c r="U67" i="5"/>
  <c r="P67" i="5"/>
  <c r="K67" i="5"/>
  <c r="Z66" i="5"/>
  <c r="U66" i="5"/>
  <c r="P66" i="5"/>
  <c r="K66" i="5"/>
  <c r="Z65" i="5"/>
  <c r="U65" i="5"/>
  <c r="P65" i="5"/>
  <c r="K65" i="5"/>
  <c r="Z64" i="5"/>
  <c r="U64" i="5"/>
  <c r="P64" i="5"/>
  <c r="K64" i="5"/>
  <c r="Z63" i="5"/>
  <c r="U63" i="5"/>
  <c r="P63" i="5"/>
  <c r="K63" i="5"/>
  <c r="Z62" i="5"/>
  <c r="U62" i="5"/>
  <c r="P62" i="5"/>
  <c r="K62" i="5"/>
  <c r="Z54" i="5"/>
  <c r="U54" i="5"/>
  <c r="P54" i="5"/>
  <c r="K54" i="5"/>
  <c r="Z53" i="5"/>
  <c r="U53" i="5"/>
  <c r="P53" i="5"/>
  <c r="K53" i="5"/>
  <c r="Z52" i="5"/>
  <c r="U52" i="5"/>
  <c r="P52" i="5"/>
  <c r="K52" i="5"/>
  <c r="Z51" i="5"/>
  <c r="U51" i="5"/>
  <c r="P51" i="5"/>
  <c r="K51" i="5"/>
  <c r="Z50" i="5"/>
  <c r="U50" i="5"/>
  <c r="P50" i="5"/>
  <c r="K50" i="5"/>
  <c r="Z49" i="5"/>
  <c r="U49" i="5"/>
  <c r="P49" i="5"/>
  <c r="K49" i="5"/>
  <c r="Z48" i="5"/>
  <c r="U48" i="5"/>
  <c r="P48" i="5"/>
  <c r="K48" i="5"/>
  <c r="Z47" i="5"/>
  <c r="U47" i="5"/>
  <c r="P47" i="5"/>
  <c r="K47" i="5"/>
  <c r="Z46" i="5"/>
  <c r="U46" i="5"/>
  <c r="P46" i="5"/>
  <c r="K46" i="5"/>
  <c r="Z45" i="5"/>
  <c r="U45" i="5"/>
  <c r="P45" i="5"/>
  <c r="K45" i="5"/>
  <c r="Z44" i="5"/>
  <c r="U44" i="5"/>
  <c r="P44" i="5"/>
  <c r="K44" i="5"/>
  <c r="Z43" i="5"/>
  <c r="U43" i="5"/>
  <c r="P43" i="5"/>
  <c r="K43" i="5"/>
  <c r="Z42" i="5"/>
  <c r="U42" i="5"/>
  <c r="P42" i="5"/>
  <c r="K42" i="5"/>
  <c r="Z41" i="5"/>
  <c r="U41" i="5"/>
  <c r="P41" i="5"/>
  <c r="K41" i="5"/>
  <c r="Z40" i="5"/>
  <c r="U40" i="5"/>
  <c r="P40" i="5"/>
  <c r="K40" i="5"/>
  <c r="Z39" i="5"/>
  <c r="U39" i="5"/>
  <c r="P39" i="5"/>
  <c r="K39" i="5"/>
  <c r="Z38" i="5"/>
  <c r="U38" i="5"/>
  <c r="P38" i="5"/>
  <c r="K38" i="5"/>
  <c r="Z37" i="5"/>
  <c r="U37" i="5"/>
  <c r="P37" i="5"/>
  <c r="K37" i="5"/>
  <c r="Z36" i="5"/>
  <c r="U36" i="5"/>
  <c r="P36" i="5"/>
  <c r="K36" i="5"/>
  <c r="Z35" i="5"/>
  <c r="U35" i="5"/>
  <c r="P35" i="5"/>
  <c r="K35" i="5"/>
  <c r="E8" i="4"/>
  <c r="F8" i="4"/>
  <c r="G8" i="4"/>
  <c r="H8" i="4"/>
  <c r="I8" i="4"/>
  <c r="L8" i="4"/>
  <c r="M8" i="4"/>
  <c r="N8" i="4"/>
  <c r="O8" i="4"/>
  <c r="Q8" i="4"/>
  <c r="R8" i="4"/>
  <c r="S8" i="4"/>
  <c r="T8" i="4"/>
  <c r="V8" i="4"/>
  <c r="W8" i="4"/>
  <c r="X8" i="4"/>
  <c r="Y8" i="4"/>
  <c r="AA8" i="4"/>
  <c r="AB8" i="4"/>
  <c r="AC8" i="4"/>
  <c r="AD8" i="4"/>
  <c r="E9" i="4"/>
  <c r="F9" i="4"/>
  <c r="G9" i="4"/>
  <c r="H9" i="4"/>
  <c r="I9" i="4"/>
  <c r="L9" i="4"/>
  <c r="M9" i="4"/>
  <c r="N9" i="4"/>
  <c r="O9" i="4"/>
  <c r="Q9" i="4"/>
  <c r="R9" i="4"/>
  <c r="S9" i="4"/>
  <c r="T9" i="4"/>
  <c r="V9" i="4"/>
  <c r="W9" i="4"/>
  <c r="X9" i="4"/>
  <c r="Y9" i="4"/>
  <c r="AA9" i="4"/>
  <c r="AB9" i="4"/>
  <c r="AC9" i="4"/>
  <c r="AD9" i="4"/>
  <c r="E10" i="4"/>
  <c r="F10" i="4"/>
  <c r="G10" i="4"/>
  <c r="H10" i="4"/>
  <c r="I10" i="4"/>
  <c r="L10" i="4"/>
  <c r="M10" i="4"/>
  <c r="N10" i="4"/>
  <c r="O10" i="4"/>
  <c r="Q10" i="4"/>
  <c r="R10" i="4"/>
  <c r="S10" i="4"/>
  <c r="T10" i="4"/>
  <c r="V10" i="4"/>
  <c r="W10" i="4"/>
  <c r="X10" i="4"/>
  <c r="Y10" i="4"/>
  <c r="AA10" i="4"/>
  <c r="AB10" i="4"/>
  <c r="AC10" i="4"/>
  <c r="AD10" i="4"/>
  <c r="AE10" i="4"/>
  <c r="E11" i="4"/>
  <c r="F11" i="4"/>
  <c r="G11" i="4"/>
  <c r="H11" i="4"/>
  <c r="I11" i="4"/>
  <c r="L11" i="4"/>
  <c r="M11" i="4"/>
  <c r="N11" i="4"/>
  <c r="O11" i="4"/>
  <c r="Q11" i="4"/>
  <c r="R11" i="4"/>
  <c r="S11" i="4"/>
  <c r="T11" i="4"/>
  <c r="V11" i="4"/>
  <c r="W11" i="4"/>
  <c r="X11" i="4"/>
  <c r="Y11" i="4"/>
  <c r="AA11" i="4"/>
  <c r="AB11" i="4"/>
  <c r="AC11" i="4"/>
  <c r="AD11" i="4"/>
  <c r="E12" i="4"/>
  <c r="F12" i="4"/>
  <c r="G12" i="4"/>
  <c r="H12" i="4"/>
  <c r="I12" i="4"/>
  <c r="L12" i="4"/>
  <c r="M12" i="4"/>
  <c r="N12" i="4"/>
  <c r="O12" i="4"/>
  <c r="Q12" i="4"/>
  <c r="R12" i="4"/>
  <c r="S12" i="4"/>
  <c r="T12" i="4"/>
  <c r="V12" i="4"/>
  <c r="W12" i="4"/>
  <c r="X12" i="4"/>
  <c r="Y12" i="4"/>
  <c r="AA12" i="4"/>
  <c r="AB12" i="4"/>
  <c r="AC12" i="4"/>
  <c r="AD12" i="4"/>
  <c r="E13" i="4"/>
  <c r="F13" i="4"/>
  <c r="G13" i="4"/>
  <c r="H13" i="4"/>
  <c r="I13" i="4"/>
  <c r="L13" i="4"/>
  <c r="M13" i="4"/>
  <c r="N13" i="4"/>
  <c r="O13" i="4"/>
  <c r="Q13" i="4"/>
  <c r="R13" i="4"/>
  <c r="S13" i="4"/>
  <c r="T13" i="4"/>
  <c r="V13" i="4"/>
  <c r="W13" i="4"/>
  <c r="X13" i="4"/>
  <c r="Y13" i="4"/>
  <c r="AA13" i="4"/>
  <c r="AB13" i="4"/>
  <c r="AC13" i="4"/>
  <c r="AD13" i="4"/>
  <c r="D9" i="4"/>
  <c r="D10" i="4"/>
  <c r="D11" i="4"/>
  <c r="D12" i="4"/>
  <c r="D13" i="4"/>
  <c r="D8" i="4"/>
  <c r="Z223" i="4"/>
  <c r="U223" i="4"/>
  <c r="P223" i="4"/>
  <c r="K223" i="4"/>
  <c r="Z222" i="4"/>
  <c r="U222" i="4"/>
  <c r="P222" i="4"/>
  <c r="K222" i="4"/>
  <c r="Z221" i="4"/>
  <c r="U221" i="4"/>
  <c r="P221" i="4"/>
  <c r="K221" i="4"/>
  <c r="Z220" i="4"/>
  <c r="U220" i="4"/>
  <c r="P220" i="4"/>
  <c r="K220" i="4"/>
  <c r="Z219" i="4"/>
  <c r="U219" i="4"/>
  <c r="P219" i="4"/>
  <c r="K219" i="4"/>
  <c r="Z218" i="4"/>
  <c r="U218" i="4"/>
  <c r="P218" i="4"/>
  <c r="K218" i="4"/>
  <c r="Z209" i="4"/>
  <c r="U209" i="4"/>
  <c r="P209" i="4"/>
  <c r="K209" i="4"/>
  <c r="Z208" i="4"/>
  <c r="U208" i="4"/>
  <c r="P208" i="4"/>
  <c r="K208" i="4"/>
  <c r="Z207" i="4"/>
  <c r="U207" i="4"/>
  <c r="P207" i="4"/>
  <c r="K207" i="4"/>
  <c r="Z206" i="4"/>
  <c r="U206" i="4"/>
  <c r="P206" i="4"/>
  <c r="K206" i="4"/>
  <c r="Z205" i="4"/>
  <c r="U205" i="4"/>
  <c r="P205" i="4"/>
  <c r="K205" i="4"/>
  <c r="Z204" i="4"/>
  <c r="U204" i="4"/>
  <c r="P204" i="4"/>
  <c r="K204" i="4"/>
  <c r="Z195" i="4"/>
  <c r="U195" i="4"/>
  <c r="P195" i="4"/>
  <c r="K195" i="4"/>
  <c r="Z194" i="4"/>
  <c r="U194" i="4"/>
  <c r="P194" i="4"/>
  <c r="K194" i="4"/>
  <c r="Z193" i="4"/>
  <c r="U193" i="4"/>
  <c r="P193" i="4"/>
  <c r="K193" i="4"/>
  <c r="Z192" i="4"/>
  <c r="U192" i="4"/>
  <c r="P192" i="4"/>
  <c r="K192" i="4"/>
  <c r="Z191" i="4"/>
  <c r="U191" i="4"/>
  <c r="P191" i="4"/>
  <c r="K191" i="4"/>
  <c r="Z190" i="4"/>
  <c r="U190" i="4"/>
  <c r="P190" i="4"/>
  <c r="K190" i="4"/>
  <c r="Z181" i="4"/>
  <c r="U181" i="4"/>
  <c r="P181" i="4"/>
  <c r="K181" i="4"/>
  <c r="Z180" i="4"/>
  <c r="U180" i="4"/>
  <c r="P180" i="4"/>
  <c r="K180" i="4"/>
  <c r="Z179" i="4"/>
  <c r="U179" i="4"/>
  <c r="P179" i="4"/>
  <c r="K179" i="4"/>
  <c r="Z178" i="4"/>
  <c r="U178" i="4"/>
  <c r="P178" i="4"/>
  <c r="K178" i="4"/>
  <c r="Z177" i="4"/>
  <c r="U177" i="4"/>
  <c r="P177" i="4"/>
  <c r="K177" i="4"/>
  <c r="Z176" i="4"/>
  <c r="U176" i="4"/>
  <c r="P176" i="4"/>
  <c r="K176" i="4"/>
  <c r="Z153" i="4"/>
  <c r="U153" i="4"/>
  <c r="P153" i="4"/>
  <c r="K153" i="4"/>
  <c r="Z152" i="4"/>
  <c r="U152" i="4"/>
  <c r="P152" i="4"/>
  <c r="K152" i="4"/>
  <c r="Z151" i="4"/>
  <c r="U151" i="4"/>
  <c r="P151" i="4"/>
  <c r="K151" i="4"/>
  <c r="Z150" i="4"/>
  <c r="U150" i="4"/>
  <c r="P150" i="4"/>
  <c r="K150" i="4"/>
  <c r="Z149" i="4"/>
  <c r="U149" i="4"/>
  <c r="P149" i="4"/>
  <c r="K149" i="4"/>
  <c r="Z148" i="4"/>
  <c r="U148" i="4"/>
  <c r="P148" i="4"/>
  <c r="K148" i="4"/>
  <c r="Z139" i="4"/>
  <c r="U139" i="4"/>
  <c r="P139" i="4"/>
  <c r="K139" i="4"/>
  <c r="Z138" i="4"/>
  <c r="U138" i="4"/>
  <c r="P138" i="4"/>
  <c r="K138" i="4"/>
  <c r="Z137" i="4"/>
  <c r="U137" i="4"/>
  <c r="P137" i="4"/>
  <c r="K137" i="4"/>
  <c r="Z136" i="4"/>
  <c r="U136" i="4"/>
  <c r="P136" i="4"/>
  <c r="K136" i="4"/>
  <c r="Z135" i="4"/>
  <c r="U135" i="4"/>
  <c r="P135" i="4"/>
  <c r="K135" i="4"/>
  <c r="Z134" i="4"/>
  <c r="U134" i="4"/>
  <c r="P134" i="4"/>
  <c r="K134" i="4"/>
  <c r="Z125" i="4"/>
  <c r="U125" i="4"/>
  <c r="P125" i="4"/>
  <c r="K125" i="4"/>
  <c r="Z124" i="4"/>
  <c r="U124" i="4"/>
  <c r="P124" i="4"/>
  <c r="K124" i="4"/>
  <c r="Z123" i="4"/>
  <c r="U123" i="4"/>
  <c r="P123" i="4"/>
  <c r="K123" i="4"/>
  <c r="Z122" i="4"/>
  <c r="U122" i="4"/>
  <c r="P122" i="4"/>
  <c r="K122" i="4"/>
  <c r="Z121" i="4"/>
  <c r="U121" i="4"/>
  <c r="P121" i="4"/>
  <c r="K121" i="4"/>
  <c r="Z120" i="4"/>
  <c r="U120" i="4"/>
  <c r="P120" i="4"/>
  <c r="K120" i="4"/>
  <c r="Z111" i="4"/>
  <c r="U111" i="4"/>
  <c r="P111" i="4"/>
  <c r="K111" i="4"/>
  <c r="Z110" i="4"/>
  <c r="U110" i="4"/>
  <c r="P110" i="4"/>
  <c r="K110" i="4"/>
  <c r="Z109" i="4"/>
  <c r="U109" i="4"/>
  <c r="P109" i="4"/>
  <c r="K109" i="4"/>
  <c r="Z108" i="4"/>
  <c r="U108" i="4"/>
  <c r="P108" i="4"/>
  <c r="K108" i="4"/>
  <c r="Z107" i="4"/>
  <c r="U107" i="4"/>
  <c r="P107" i="4"/>
  <c r="K107" i="4"/>
  <c r="Z106" i="4"/>
  <c r="U106" i="4"/>
  <c r="P106" i="4"/>
  <c r="K106" i="4"/>
  <c r="Z97" i="4"/>
  <c r="U97" i="4"/>
  <c r="P97" i="4"/>
  <c r="K97" i="4"/>
  <c r="Z96" i="4"/>
  <c r="U96" i="4"/>
  <c r="P96" i="4"/>
  <c r="K96" i="4"/>
  <c r="Z95" i="4"/>
  <c r="U95" i="4"/>
  <c r="P95" i="4"/>
  <c r="K95" i="4"/>
  <c r="Z94" i="4"/>
  <c r="U94" i="4"/>
  <c r="P94" i="4"/>
  <c r="K94" i="4"/>
  <c r="Z93" i="4"/>
  <c r="U93" i="4"/>
  <c r="P93" i="4"/>
  <c r="K93" i="4"/>
  <c r="Z92" i="4"/>
  <c r="U92" i="4"/>
  <c r="P92" i="4"/>
  <c r="K92" i="4"/>
  <c r="J13" i="4"/>
  <c r="J12" i="4"/>
  <c r="J11" i="4"/>
  <c r="J10" i="4"/>
  <c r="J9" i="4"/>
  <c r="J8" i="4"/>
  <c r="Z69" i="4"/>
  <c r="U69" i="4"/>
  <c r="P69" i="4"/>
  <c r="K69" i="4"/>
  <c r="AE12" i="4"/>
  <c r="Z68" i="4"/>
  <c r="U68" i="4"/>
  <c r="P68" i="4"/>
  <c r="K68" i="4"/>
  <c r="Z67" i="4"/>
  <c r="U67" i="4"/>
  <c r="P67" i="4"/>
  <c r="K67" i="4"/>
  <c r="Z66" i="4"/>
  <c r="U66" i="4"/>
  <c r="P66" i="4"/>
  <c r="K66" i="4"/>
  <c r="Z65" i="4"/>
  <c r="U65" i="4"/>
  <c r="P65" i="4"/>
  <c r="K65" i="4"/>
  <c r="Z64" i="4"/>
  <c r="U64" i="4"/>
  <c r="P64" i="4"/>
  <c r="K64" i="4"/>
  <c r="Z41" i="4"/>
  <c r="U41" i="4"/>
  <c r="P41" i="4"/>
  <c r="K41" i="4"/>
  <c r="Z40" i="4"/>
  <c r="U40" i="4"/>
  <c r="P40" i="4"/>
  <c r="K40" i="4"/>
  <c r="Z39" i="4"/>
  <c r="U39" i="4"/>
  <c r="P39" i="4"/>
  <c r="K39" i="4"/>
  <c r="Z38" i="4"/>
  <c r="U38" i="4"/>
  <c r="P38" i="4"/>
  <c r="K38" i="4"/>
  <c r="Z37" i="4"/>
  <c r="U37" i="4"/>
  <c r="P37" i="4"/>
  <c r="K37" i="4"/>
  <c r="Z36" i="4"/>
  <c r="U36" i="4"/>
  <c r="P36" i="4"/>
  <c r="K36" i="4"/>
  <c r="AE13" i="4"/>
  <c r="Z27" i="4"/>
  <c r="U27" i="4"/>
  <c r="P27" i="4"/>
  <c r="K27" i="4"/>
  <c r="Z26" i="4"/>
  <c r="U26" i="4"/>
  <c r="P26" i="4"/>
  <c r="K26" i="4"/>
  <c r="AE11" i="4"/>
  <c r="Z25" i="4"/>
  <c r="U25" i="4"/>
  <c r="P25" i="4"/>
  <c r="K25" i="4"/>
  <c r="Z24" i="4"/>
  <c r="U24" i="4"/>
  <c r="P24" i="4"/>
  <c r="K24" i="4"/>
  <c r="AE9" i="4"/>
  <c r="Z23" i="4"/>
  <c r="U23" i="4"/>
  <c r="P23" i="4"/>
  <c r="K23" i="4"/>
  <c r="Z22" i="4"/>
  <c r="U22" i="4"/>
  <c r="K22" i="4"/>
  <c r="E8" i="3"/>
  <c r="F8" i="3"/>
  <c r="G8" i="3"/>
  <c r="H8" i="3"/>
  <c r="I8" i="3"/>
  <c r="L8" i="3"/>
  <c r="M8" i="3"/>
  <c r="N8" i="3"/>
  <c r="O8" i="3"/>
  <c r="Q8" i="3"/>
  <c r="R8" i="3"/>
  <c r="S8" i="3"/>
  <c r="T8" i="3"/>
  <c r="V8" i="3"/>
  <c r="W8" i="3"/>
  <c r="X8" i="3"/>
  <c r="Y8" i="3"/>
  <c r="AA8" i="3"/>
  <c r="AB8" i="3"/>
  <c r="AC8" i="3"/>
  <c r="AD8" i="3"/>
  <c r="E9" i="3"/>
  <c r="F9" i="3"/>
  <c r="G9" i="3"/>
  <c r="H9" i="3"/>
  <c r="I9" i="3"/>
  <c r="L9" i="3"/>
  <c r="M9" i="3"/>
  <c r="N9" i="3"/>
  <c r="O9" i="3"/>
  <c r="Q9" i="3"/>
  <c r="R9" i="3"/>
  <c r="S9" i="3"/>
  <c r="T9" i="3"/>
  <c r="V9" i="3"/>
  <c r="W9" i="3"/>
  <c r="X9" i="3"/>
  <c r="Y9" i="3"/>
  <c r="AA9" i="3"/>
  <c r="AB9" i="3"/>
  <c r="AC9" i="3"/>
  <c r="AD9" i="3"/>
  <c r="E10" i="3"/>
  <c r="F10" i="3"/>
  <c r="G10" i="3"/>
  <c r="H10" i="3"/>
  <c r="I10" i="3"/>
  <c r="L10" i="3"/>
  <c r="M10" i="3"/>
  <c r="N10" i="3"/>
  <c r="O10" i="3"/>
  <c r="Q10" i="3"/>
  <c r="R10" i="3"/>
  <c r="S10" i="3"/>
  <c r="T10" i="3"/>
  <c r="V10" i="3"/>
  <c r="W10" i="3"/>
  <c r="X10" i="3"/>
  <c r="Y10" i="3"/>
  <c r="AA10" i="3"/>
  <c r="AB10" i="3"/>
  <c r="AC10" i="3"/>
  <c r="AD10" i="3"/>
  <c r="E11" i="3"/>
  <c r="F11" i="3"/>
  <c r="G11" i="3"/>
  <c r="H11" i="3"/>
  <c r="I11" i="3"/>
  <c r="L11" i="3"/>
  <c r="M11" i="3"/>
  <c r="N11" i="3"/>
  <c r="O11" i="3"/>
  <c r="Q11" i="3"/>
  <c r="R11" i="3"/>
  <c r="S11" i="3"/>
  <c r="T11" i="3"/>
  <c r="V11" i="3"/>
  <c r="W11" i="3"/>
  <c r="X11" i="3"/>
  <c r="Y11" i="3"/>
  <c r="AA11" i="3"/>
  <c r="AB11" i="3"/>
  <c r="AC11" i="3"/>
  <c r="AD11" i="3"/>
  <c r="E12" i="3"/>
  <c r="F12" i="3"/>
  <c r="G12" i="3"/>
  <c r="H12" i="3"/>
  <c r="I12" i="3"/>
  <c r="L12" i="3"/>
  <c r="M12" i="3"/>
  <c r="N12" i="3"/>
  <c r="O12" i="3"/>
  <c r="Q12" i="3"/>
  <c r="R12" i="3"/>
  <c r="S12" i="3"/>
  <c r="T12" i="3"/>
  <c r="V12" i="3"/>
  <c r="W12" i="3"/>
  <c r="X12" i="3"/>
  <c r="Y12" i="3"/>
  <c r="AA12" i="3"/>
  <c r="AB12" i="3"/>
  <c r="AC12" i="3"/>
  <c r="AD12" i="3"/>
  <c r="D9" i="3"/>
  <c r="D10" i="3"/>
  <c r="D11" i="3"/>
  <c r="D12" i="3"/>
  <c r="D8" i="3"/>
  <c r="Z222" i="3"/>
  <c r="U222" i="3"/>
  <c r="P222" i="3"/>
  <c r="K222" i="3"/>
  <c r="Z221" i="3"/>
  <c r="U221" i="3"/>
  <c r="P221" i="3"/>
  <c r="K221" i="3"/>
  <c r="Z220" i="3"/>
  <c r="U220" i="3"/>
  <c r="P220" i="3"/>
  <c r="K220" i="3"/>
  <c r="Z219" i="3"/>
  <c r="U219" i="3"/>
  <c r="P219" i="3"/>
  <c r="K219" i="3"/>
  <c r="Z218" i="3"/>
  <c r="U218" i="3"/>
  <c r="P218" i="3"/>
  <c r="K218" i="3"/>
  <c r="Z208" i="3"/>
  <c r="U208" i="3"/>
  <c r="P208" i="3"/>
  <c r="K208" i="3"/>
  <c r="Z207" i="3"/>
  <c r="U207" i="3"/>
  <c r="P207" i="3"/>
  <c r="K207" i="3"/>
  <c r="Z206" i="3"/>
  <c r="U206" i="3"/>
  <c r="P206" i="3"/>
  <c r="K206" i="3"/>
  <c r="Z205" i="3"/>
  <c r="U205" i="3"/>
  <c r="P205" i="3"/>
  <c r="K205" i="3"/>
  <c r="Z204" i="3"/>
  <c r="U204" i="3"/>
  <c r="P204" i="3"/>
  <c r="K204" i="3"/>
  <c r="Z194" i="3"/>
  <c r="U194" i="3"/>
  <c r="P194" i="3"/>
  <c r="K194" i="3"/>
  <c r="Z193" i="3"/>
  <c r="U193" i="3"/>
  <c r="P193" i="3"/>
  <c r="K193" i="3"/>
  <c r="Z192" i="3"/>
  <c r="U192" i="3"/>
  <c r="P192" i="3"/>
  <c r="K192" i="3"/>
  <c r="Z191" i="3"/>
  <c r="U191" i="3"/>
  <c r="P191" i="3"/>
  <c r="K191" i="3"/>
  <c r="Z190" i="3"/>
  <c r="U190" i="3"/>
  <c r="P190" i="3"/>
  <c r="K190" i="3"/>
  <c r="Z180" i="3"/>
  <c r="U180" i="3"/>
  <c r="P180" i="3"/>
  <c r="K180" i="3"/>
  <c r="Z179" i="3"/>
  <c r="U179" i="3"/>
  <c r="P179" i="3"/>
  <c r="K179" i="3"/>
  <c r="Z178" i="3"/>
  <c r="U178" i="3"/>
  <c r="P178" i="3"/>
  <c r="K178" i="3"/>
  <c r="Z177" i="3"/>
  <c r="U177" i="3"/>
  <c r="P177" i="3"/>
  <c r="K177" i="3"/>
  <c r="Z176" i="3"/>
  <c r="U176" i="3"/>
  <c r="P176" i="3"/>
  <c r="K176" i="3"/>
  <c r="Z166" i="3"/>
  <c r="U166" i="3"/>
  <c r="P166" i="3"/>
  <c r="K166" i="3"/>
  <c r="Z165" i="3"/>
  <c r="U165" i="3"/>
  <c r="P165" i="3"/>
  <c r="K165" i="3"/>
  <c r="Z164" i="3"/>
  <c r="U164" i="3"/>
  <c r="P164" i="3"/>
  <c r="K164" i="3"/>
  <c r="Z163" i="3"/>
  <c r="U163" i="3"/>
  <c r="P163" i="3"/>
  <c r="K163" i="3"/>
  <c r="Z162" i="3"/>
  <c r="U162" i="3"/>
  <c r="P162" i="3"/>
  <c r="K162" i="3"/>
  <c r="Z152" i="3"/>
  <c r="U152" i="3"/>
  <c r="P152" i="3"/>
  <c r="K152" i="3"/>
  <c r="Z151" i="3"/>
  <c r="U151" i="3"/>
  <c r="P151" i="3"/>
  <c r="K151" i="3"/>
  <c r="Z150" i="3"/>
  <c r="U150" i="3"/>
  <c r="P150" i="3"/>
  <c r="K150" i="3"/>
  <c r="Z149" i="3"/>
  <c r="U149" i="3"/>
  <c r="P149" i="3"/>
  <c r="K149" i="3"/>
  <c r="Z148" i="3"/>
  <c r="U148" i="3"/>
  <c r="P148" i="3"/>
  <c r="K148" i="3"/>
  <c r="Z138" i="3"/>
  <c r="U138" i="3"/>
  <c r="P138" i="3"/>
  <c r="K138" i="3"/>
  <c r="Z137" i="3"/>
  <c r="U137" i="3"/>
  <c r="P137" i="3"/>
  <c r="K137" i="3"/>
  <c r="Z136" i="3"/>
  <c r="U136" i="3"/>
  <c r="P136" i="3"/>
  <c r="K136" i="3"/>
  <c r="Z135" i="3"/>
  <c r="U135" i="3"/>
  <c r="P135" i="3"/>
  <c r="K135" i="3"/>
  <c r="Z134" i="3"/>
  <c r="U134" i="3"/>
  <c r="P134" i="3"/>
  <c r="K134" i="3"/>
  <c r="Z124" i="3"/>
  <c r="U124" i="3"/>
  <c r="P124" i="3"/>
  <c r="K124" i="3"/>
  <c r="Z123" i="3"/>
  <c r="U123" i="3"/>
  <c r="P123" i="3"/>
  <c r="K123" i="3"/>
  <c r="Z122" i="3"/>
  <c r="U122" i="3"/>
  <c r="P122" i="3"/>
  <c r="K122" i="3"/>
  <c r="Z121" i="3"/>
  <c r="U121" i="3"/>
  <c r="P121" i="3"/>
  <c r="K121" i="3"/>
  <c r="Z120" i="3"/>
  <c r="U120" i="3"/>
  <c r="P120" i="3"/>
  <c r="K120" i="3"/>
  <c r="Z110" i="3"/>
  <c r="U110" i="3"/>
  <c r="P110" i="3"/>
  <c r="K110" i="3"/>
  <c r="Z109" i="3"/>
  <c r="U109" i="3"/>
  <c r="P109" i="3"/>
  <c r="K109" i="3"/>
  <c r="Z108" i="3"/>
  <c r="U108" i="3"/>
  <c r="P108" i="3"/>
  <c r="K108" i="3"/>
  <c r="Z107" i="3"/>
  <c r="U107" i="3"/>
  <c r="P107" i="3"/>
  <c r="K107" i="3"/>
  <c r="Z106" i="3"/>
  <c r="U106" i="3"/>
  <c r="P106" i="3"/>
  <c r="K106" i="3"/>
  <c r="Z96" i="3"/>
  <c r="U96" i="3"/>
  <c r="P96" i="3"/>
  <c r="K96" i="3"/>
  <c r="Z95" i="3"/>
  <c r="U95" i="3"/>
  <c r="P95" i="3"/>
  <c r="K95" i="3"/>
  <c r="Z94" i="3"/>
  <c r="U94" i="3"/>
  <c r="P94" i="3"/>
  <c r="K94" i="3"/>
  <c r="Z93" i="3"/>
  <c r="U93" i="3"/>
  <c r="P93" i="3"/>
  <c r="K93" i="3"/>
  <c r="Z92" i="3"/>
  <c r="U92" i="3"/>
  <c r="P92" i="3"/>
  <c r="K92" i="3"/>
  <c r="Z82" i="3"/>
  <c r="U82" i="3"/>
  <c r="P82" i="3"/>
  <c r="K82" i="3"/>
  <c r="Z81" i="3"/>
  <c r="U81" i="3"/>
  <c r="P81" i="3"/>
  <c r="K81" i="3"/>
  <c r="Z80" i="3"/>
  <c r="U80" i="3"/>
  <c r="P80" i="3"/>
  <c r="K80" i="3"/>
  <c r="Z79" i="3"/>
  <c r="U79" i="3"/>
  <c r="P79" i="3"/>
  <c r="K79" i="3"/>
  <c r="Z78" i="3"/>
  <c r="U78" i="3"/>
  <c r="P78" i="3"/>
  <c r="K78" i="3"/>
  <c r="Z68" i="3"/>
  <c r="U68" i="3"/>
  <c r="P68" i="3"/>
  <c r="K68" i="3"/>
  <c r="J12" i="3"/>
  <c r="Z67" i="3"/>
  <c r="U67" i="3"/>
  <c r="P67" i="3"/>
  <c r="K67" i="3"/>
  <c r="Z66" i="3"/>
  <c r="U66" i="3"/>
  <c r="P66" i="3"/>
  <c r="K66" i="3"/>
  <c r="Z65" i="3"/>
  <c r="U65" i="3"/>
  <c r="P65" i="3"/>
  <c r="K65" i="3"/>
  <c r="Z64" i="3"/>
  <c r="U64" i="3"/>
  <c r="P64" i="3"/>
  <c r="K64" i="3"/>
  <c r="Z54" i="3"/>
  <c r="U54" i="3"/>
  <c r="P54" i="3"/>
  <c r="K54" i="3"/>
  <c r="Z53" i="3"/>
  <c r="U53" i="3"/>
  <c r="P53" i="3"/>
  <c r="K53" i="3"/>
  <c r="J11" i="3"/>
  <c r="Z52" i="3"/>
  <c r="U52" i="3"/>
  <c r="P52" i="3"/>
  <c r="K52" i="3"/>
  <c r="J10" i="3"/>
  <c r="Z51" i="3"/>
  <c r="U51" i="3"/>
  <c r="P51" i="3"/>
  <c r="K51" i="3"/>
  <c r="J9" i="3"/>
  <c r="Z50" i="3"/>
  <c r="U50" i="3"/>
  <c r="P50" i="3"/>
  <c r="K50" i="3"/>
  <c r="J8" i="3"/>
  <c r="Z40" i="3"/>
  <c r="U40" i="3"/>
  <c r="P40" i="3"/>
  <c r="K40" i="3"/>
  <c r="Z39" i="3"/>
  <c r="U39" i="3"/>
  <c r="P39" i="3"/>
  <c r="K39" i="3"/>
  <c r="Z38" i="3"/>
  <c r="U38" i="3"/>
  <c r="P38" i="3"/>
  <c r="K38" i="3"/>
  <c r="Z37" i="3"/>
  <c r="U37" i="3"/>
  <c r="P37" i="3"/>
  <c r="K37" i="3"/>
  <c r="Z36" i="3"/>
  <c r="U36" i="3"/>
  <c r="P36" i="3"/>
  <c r="K36" i="3"/>
  <c r="Z26" i="3"/>
  <c r="U26" i="3"/>
  <c r="P26" i="3"/>
  <c r="K26" i="3"/>
  <c r="Z25" i="3"/>
  <c r="U25" i="3"/>
  <c r="P25" i="3"/>
  <c r="K25" i="3"/>
  <c r="Z24" i="3"/>
  <c r="U24" i="3"/>
  <c r="P24" i="3"/>
  <c r="K24" i="3"/>
  <c r="Z23" i="3"/>
  <c r="U23" i="3"/>
  <c r="P23" i="3"/>
  <c r="K23" i="3"/>
  <c r="P22" i="3"/>
  <c r="K22" i="3"/>
  <c r="AD14" i="1"/>
  <c r="AD13" i="1"/>
  <c r="AD12" i="1"/>
  <c r="AD11" i="1"/>
  <c r="AD10" i="1"/>
  <c r="AD9" i="1"/>
  <c r="AD8" i="1"/>
  <c r="AC8" i="1"/>
  <c r="AE225" i="1"/>
  <c r="AC225" i="1"/>
  <c r="AB225" i="1"/>
  <c r="Z225" i="1"/>
  <c r="Y225" i="1"/>
  <c r="X225" i="1"/>
  <c r="W225" i="1"/>
  <c r="U225" i="1"/>
  <c r="T225" i="1"/>
  <c r="S225" i="1"/>
  <c r="R225" i="1"/>
  <c r="P225" i="1"/>
  <c r="O225" i="1"/>
  <c r="N225" i="1"/>
  <c r="M225" i="1"/>
  <c r="J225" i="1"/>
  <c r="I225" i="1"/>
  <c r="H225" i="1"/>
  <c r="G225" i="1"/>
  <c r="F225" i="1"/>
  <c r="E225" i="1"/>
  <c r="AA224" i="1"/>
  <c r="V224" i="1"/>
  <c r="Q224" i="1"/>
  <c r="L224" i="1"/>
  <c r="AA223" i="1"/>
  <c r="V223" i="1"/>
  <c r="Q223" i="1"/>
  <c r="L223" i="1"/>
  <c r="AA222" i="1"/>
  <c r="V222" i="1"/>
  <c r="Q222" i="1"/>
  <c r="L222" i="1"/>
  <c r="AA221" i="1"/>
  <c r="V221" i="1"/>
  <c r="Q221" i="1"/>
  <c r="L221" i="1"/>
  <c r="AA220" i="1"/>
  <c r="V220" i="1"/>
  <c r="Q220" i="1"/>
  <c r="L220" i="1"/>
  <c r="AA219" i="1"/>
  <c r="V219" i="1"/>
  <c r="Q219" i="1"/>
  <c r="L219" i="1"/>
  <c r="AA218" i="1"/>
  <c r="V218" i="1"/>
  <c r="Q218" i="1"/>
  <c r="L218" i="1"/>
  <c r="K225" i="1"/>
  <c r="AE211" i="1"/>
  <c r="AC211" i="1"/>
  <c r="AB211" i="1"/>
  <c r="Z211" i="1"/>
  <c r="Y211" i="1"/>
  <c r="X211" i="1"/>
  <c r="W211" i="1"/>
  <c r="U211" i="1"/>
  <c r="T211" i="1"/>
  <c r="S211" i="1"/>
  <c r="R211" i="1"/>
  <c r="P211" i="1"/>
  <c r="O211" i="1"/>
  <c r="N211" i="1"/>
  <c r="M211" i="1"/>
  <c r="J211" i="1"/>
  <c r="I211" i="1"/>
  <c r="H211" i="1"/>
  <c r="G211" i="1"/>
  <c r="F211" i="1"/>
  <c r="E211" i="1"/>
  <c r="AA210" i="1"/>
  <c r="V210" i="1"/>
  <c r="Q210" i="1"/>
  <c r="L210" i="1"/>
  <c r="AA209" i="1"/>
  <c r="V209" i="1"/>
  <c r="Q209" i="1"/>
  <c r="L209" i="1"/>
  <c r="AA208" i="1"/>
  <c r="V208" i="1"/>
  <c r="Q208" i="1"/>
  <c r="L208" i="1"/>
  <c r="AA207" i="1"/>
  <c r="V207" i="1"/>
  <c r="Q207" i="1"/>
  <c r="L207" i="1"/>
  <c r="AA206" i="1"/>
  <c r="V206" i="1"/>
  <c r="Q206" i="1"/>
  <c r="L206" i="1"/>
  <c r="AA205" i="1"/>
  <c r="V205" i="1"/>
  <c r="Q205" i="1"/>
  <c r="L205" i="1"/>
  <c r="AA204" i="1"/>
  <c r="V204" i="1"/>
  <c r="Q204" i="1"/>
  <c r="L204" i="1"/>
  <c r="K211" i="1"/>
  <c r="AE197" i="1"/>
  <c r="AC197" i="1"/>
  <c r="AB197" i="1"/>
  <c r="Z197" i="1"/>
  <c r="Y197" i="1"/>
  <c r="X197" i="1"/>
  <c r="W197" i="1"/>
  <c r="U197" i="1"/>
  <c r="T197" i="1"/>
  <c r="S197" i="1"/>
  <c r="R197" i="1"/>
  <c r="P197" i="1"/>
  <c r="O197" i="1"/>
  <c r="N197" i="1"/>
  <c r="M197" i="1"/>
  <c r="J197" i="1"/>
  <c r="I197" i="1"/>
  <c r="H197" i="1"/>
  <c r="G197" i="1"/>
  <c r="F197" i="1"/>
  <c r="E197" i="1"/>
  <c r="AA196" i="1"/>
  <c r="V196" i="1"/>
  <c r="Q196" i="1"/>
  <c r="L196" i="1"/>
  <c r="AA195" i="1"/>
  <c r="V195" i="1"/>
  <c r="Q195" i="1"/>
  <c r="L195" i="1"/>
  <c r="AA194" i="1"/>
  <c r="V194" i="1"/>
  <c r="Q194" i="1"/>
  <c r="L194" i="1"/>
  <c r="AA193" i="1"/>
  <c r="V193" i="1"/>
  <c r="Q193" i="1"/>
  <c r="L193" i="1"/>
  <c r="AA192" i="1"/>
  <c r="V192" i="1"/>
  <c r="Q192" i="1"/>
  <c r="L192" i="1"/>
  <c r="AA191" i="1"/>
  <c r="V191" i="1"/>
  <c r="Q191" i="1"/>
  <c r="L191" i="1"/>
  <c r="AA190" i="1"/>
  <c r="V190" i="1"/>
  <c r="Q190" i="1"/>
  <c r="L190" i="1"/>
  <c r="K197" i="1"/>
  <c r="AE183" i="1"/>
  <c r="AC183" i="1"/>
  <c r="AB183" i="1"/>
  <c r="Z183" i="1"/>
  <c r="Y183" i="1"/>
  <c r="X183" i="1"/>
  <c r="W183" i="1"/>
  <c r="U183" i="1"/>
  <c r="T183" i="1"/>
  <c r="S183" i="1"/>
  <c r="R183" i="1"/>
  <c r="P183" i="1"/>
  <c r="O183" i="1"/>
  <c r="N183" i="1"/>
  <c r="M183" i="1"/>
  <c r="J183" i="1"/>
  <c r="I183" i="1"/>
  <c r="H183" i="1"/>
  <c r="G183" i="1"/>
  <c r="F183" i="1"/>
  <c r="E183" i="1"/>
  <c r="AA182" i="1"/>
  <c r="V182" i="1"/>
  <c r="Q182" i="1"/>
  <c r="AA181" i="1"/>
  <c r="V181" i="1"/>
  <c r="Q181" i="1"/>
  <c r="AA180" i="1"/>
  <c r="V180" i="1"/>
  <c r="Q180" i="1"/>
  <c r="AA179" i="1"/>
  <c r="V179" i="1"/>
  <c r="Q179" i="1"/>
  <c r="AA178" i="1"/>
  <c r="V178" i="1"/>
  <c r="Q178" i="1"/>
  <c r="AA177" i="1"/>
  <c r="V177" i="1"/>
  <c r="Q177" i="1"/>
  <c r="AA176" i="1"/>
  <c r="V176" i="1"/>
  <c r="Q176" i="1"/>
  <c r="K183" i="1"/>
  <c r="AE169" i="1"/>
  <c r="AC169" i="1"/>
  <c r="AB169" i="1"/>
  <c r="Z169" i="1"/>
  <c r="Y169" i="1"/>
  <c r="X169" i="1"/>
  <c r="W169" i="1"/>
  <c r="U169" i="1"/>
  <c r="T169" i="1"/>
  <c r="S169" i="1"/>
  <c r="R169" i="1"/>
  <c r="P169" i="1"/>
  <c r="O169" i="1"/>
  <c r="N169" i="1"/>
  <c r="M169" i="1"/>
  <c r="J169" i="1"/>
  <c r="I169" i="1"/>
  <c r="H169" i="1"/>
  <c r="G169" i="1"/>
  <c r="F169" i="1"/>
  <c r="E169" i="1"/>
  <c r="AA168" i="1"/>
  <c r="V168" i="1"/>
  <c r="Q168" i="1"/>
  <c r="L168" i="1"/>
  <c r="AA167" i="1"/>
  <c r="V167" i="1"/>
  <c r="Q167" i="1"/>
  <c r="L167" i="1"/>
  <c r="AA166" i="1"/>
  <c r="V166" i="1"/>
  <c r="Q166" i="1"/>
  <c r="L166" i="1"/>
  <c r="AA165" i="1"/>
  <c r="V165" i="1"/>
  <c r="Q165" i="1"/>
  <c r="L165" i="1"/>
  <c r="AA164" i="1"/>
  <c r="V164" i="1"/>
  <c r="Q164" i="1"/>
  <c r="L164" i="1"/>
  <c r="AA163" i="1"/>
  <c r="V163" i="1"/>
  <c r="Q163" i="1"/>
  <c r="L163" i="1"/>
  <c r="AA162" i="1"/>
  <c r="V162" i="1"/>
  <c r="Q162" i="1"/>
  <c r="L162" i="1"/>
  <c r="K169" i="1"/>
  <c r="AE155" i="1"/>
  <c r="AC155" i="1"/>
  <c r="AB155" i="1"/>
  <c r="Z155" i="1"/>
  <c r="Y155" i="1"/>
  <c r="X155" i="1"/>
  <c r="W155" i="1"/>
  <c r="U155" i="1"/>
  <c r="T155" i="1"/>
  <c r="S155" i="1"/>
  <c r="R155" i="1"/>
  <c r="P155" i="1"/>
  <c r="O155" i="1"/>
  <c r="N155" i="1"/>
  <c r="M155" i="1"/>
  <c r="J155" i="1"/>
  <c r="I155" i="1"/>
  <c r="H155" i="1"/>
  <c r="G155" i="1"/>
  <c r="F155" i="1"/>
  <c r="E155" i="1"/>
  <c r="L154" i="1"/>
  <c r="AA155" i="1"/>
  <c r="V155" i="1"/>
  <c r="K155" i="1"/>
  <c r="AE141" i="1"/>
  <c r="AC141" i="1"/>
  <c r="AB141" i="1"/>
  <c r="Z141" i="1"/>
  <c r="Y141" i="1"/>
  <c r="X141" i="1"/>
  <c r="W141" i="1"/>
  <c r="U141" i="1"/>
  <c r="T141" i="1"/>
  <c r="S141" i="1"/>
  <c r="R141" i="1"/>
  <c r="P141" i="1"/>
  <c r="O141" i="1"/>
  <c r="N141" i="1"/>
  <c r="M141" i="1"/>
  <c r="J141" i="1"/>
  <c r="I141" i="1"/>
  <c r="H141" i="1"/>
  <c r="G141" i="1"/>
  <c r="F141" i="1"/>
  <c r="E141" i="1"/>
  <c r="AA140" i="1"/>
  <c r="V140" i="1"/>
  <c r="Q140" i="1"/>
  <c r="L140" i="1"/>
  <c r="AA139" i="1"/>
  <c r="V139" i="1"/>
  <c r="Q139" i="1"/>
  <c r="L139" i="1"/>
  <c r="AA138" i="1"/>
  <c r="V138" i="1"/>
  <c r="Q138" i="1"/>
  <c r="L138" i="1"/>
  <c r="AA137" i="1"/>
  <c r="V137" i="1"/>
  <c r="Q137" i="1"/>
  <c r="L137" i="1"/>
  <c r="AA136" i="1"/>
  <c r="V136" i="1"/>
  <c r="Q136" i="1"/>
  <c r="L136" i="1"/>
  <c r="AA135" i="1"/>
  <c r="V135" i="1"/>
  <c r="Q135" i="1"/>
  <c r="L135" i="1"/>
  <c r="AA134" i="1"/>
  <c r="V134" i="1"/>
  <c r="Q134" i="1"/>
  <c r="L134" i="1"/>
  <c r="K141" i="1"/>
  <c r="AE127" i="1"/>
  <c r="AC127" i="1"/>
  <c r="AB127" i="1"/>
  <c r="Z127" i="1"/>
  <c r="Y127" i="1"/>
  <c r="X127" i="1"/>
  <c r="W127" i="1"/>
  <c r="U127" i="1"/>
  <c r="T127" i="1"/>
  <c r="S127" i="1"/>
  <c r="R127" i="1"/>
  <c r="P127" i="1"/>
  <c r="O127" i="1"/>
  <c r="N127" i="1"/>
  <c r="M127" i="1"/>
  <c r="J127" i="1"/>
  <c r="I127" i="1"/>
  <c r="H127" i="1"/>
  <c r="G127" i="1"/>
  <c r="F127" i="1"/>
  <c r="E127" i="1"/>
  <c r="AA126" i="1"/>
  <c r="V126" i="1"/>
  <c r="Q126" i="1"/>
  <c r="L126" i="1"/>
  <c r="AA125" i="1"/>
  <c r="V125" i="1"/>
  <c r="Q125" i="1"/>
  <c r="L125" i="1"/>
  <c r="AA124" i="1"/>
  <c r="V124" i="1"/>
  <c r="Q124" i="1"/>
  <c r="L124" i="1"/>
  <c r="AA123" i="1"/>
  <c r="V123" i="1"/>
  <c r="Q123" i="1"/>
  <c r="L123" i="1"/>
  <c r="AA122" i="1"/>
  <c r="V122" i="1"/>
  <c r="Q122" i="1"/>
  <c r="L122" i="1"/>
  <c r="AA121" i="1"/>
  <c r="V121" i="1"/>
  <c r="Q121" i="1"/>
  <c r="L121" i="1"/>
  <c r="AA120" i="1"/>
  <c r="V120" i="1"/>
  <c r="Q120" i="1"/>
  <c r="L120" i="1"/>
  <c r="K127" i="1"/>
  <c r="AE113" i="1"/>
  <c r="AC113" i="1"/>
  <c r="AB113" i="1"/>
  <c r="Z113" i="1"/>
  <c r="Y113" i="1"/>
  <c r="X113" i="1"/>
  <c r="W113" i="1"/>
  <c r="U113" i="1"/>
  <c r="T113" i="1"/>
  <c r="S113" i="1"/>
  <c r="R113" i="1"/>
  <c r="O113" i="1"/>
  <c r="N113" i="1"/>
  <c r="M113" i="1"/>
  <c r="J113" i="1"/>
  <c r="I113" i="1"/>
  <c r="H113" i="1"/>
  <c r="G113" i="1"/>
  <c r="F113" i="1"/>
  <c r="E113" i="1"/>
  <c r="AA112" i="1"/>
  <c r="V112" i="1"/>
  <c r="Q112" i="1"/>
  <c r="L112" i="1"/>
  <c r="AA111" i="1"/>
  <c r="V111" i="1"/>
  <c r="Q111" i="1"/>
  <c r="L111" i="1"/>
  <c r="AA110" i="1"/>
  <c r="V110" i="1"/>
  <c r="Q110" i="1"/>
  <c r="L110" i="1"/>
  <c r="AA109" i="1"/>
  <c r="V109" i="1"/>
  <c r="Q109" i="1"/>
  <c r="L109" i="1"/>
  <c r="AA108" i="1"/>
  <c r="V108" i="1"/>
  <c r="Q108" i="1"/>
  <c r="L108" i="1"/>
  <c r="AA107" i="1"/>
  <c r="V107" i="1"/>
  <c r="Q107" i="1"/>
  <c r="L107" i="1"/>
  <c r="AA106" i="1"/>
  <c r="V106" i="1"/>
  <c r="Q106" i="1"/>
  <c r="L106" i="1"/>
  <c r="K113" i="1"/>
  <c r="AE99" i="1"/>
  <c r="AC99" i="1"/>
  <c r="AB99" i="1"/>
  <c r="Z99" i="1"/>
  <c r="Y99" i="1"/>
  <c r="X99" i="1"/>
  <c r="W99" i="1"/>
  <c r="U99" i="1"/>
  <c r="T99" i="1"/>
  <c r="S99" i="1"/>
  <c r="R99" i="1"/>
  <c r="P99" i="1"/>
  <c r="O99" i="1"/>
  <c r="N99" i="1"/>
  <c r="M99" i="1"/>
  <c r="J99" i="1"/>
  <c r="I99" i="1"/>
  <c r="H99" i="1"/>
  <c r="G99" i="1"/>
  <c r="F99" i="1"/>
  <c r="E99" i="1"/>
  <c r="AA98" i="1"/>
  <c r="V98" i="1"/>
  <c r="Q98" i="1"/>
  <c r="L98" i="1"/>
  <c r="AA97" i="1"/>
  <c r="V97" i="1"/>
  <c r="Q97" i="1"/>
  <c r="L97" i="1"/>
  <c r="AA96" i="1"/>
  <c r="V96" i="1"/>
  <c r="Q96" i="1"/>
  <c r="L96" i="1"/>
  <c r="AA95" i="1"/>
  <c r="V95" i="1"/>
  <c r="Q95" i="1"/>
  <c r="L95" i="1"/>
  <c r="AA94" i="1"/>
  <c r="V94" i="1"/>
  <c r="Q94" i="1"/>
  <c r="L94" i="1"/>
  <c r="AA93" i="1"/>
  <c r="V93" i="1"/>
  <c r="Q93" i="1"/>
  <c r="L93" i="1"/>
  <c r="AA92" i="1"/>
  <c r="V92" i="1"/>
  <c r="Q92" i="1"/>
  <c r="L92" i="1"/>
  <c r="K99" i="1"/>
  <c r="AE85" i="1"/>
  <c r="AC85" i="1"/>
  <c r="AB85" i="1"/>
  <c r="Z85" i="1"/>
  <c r="Y85" i="1"/>
  <c r="X85" i="1"/>
  <c r="W85" i="1"/>
  <c r="U85" i="1"/>
  <c r="T85" i="1"/>
  <c r="S85" i="1"/>
  <c r="R85" i="1"/>
  <c r="P85" i="1"/>
  <c r="O85" i="1"/>
  <c r="N85" i="1"/>
  <c r="M85" i="1"/>
  <c r="J85" i="1"/>
  <c r="I85" i="1"/>
  <c r="H85" i="1"/>
  <c r="G85" i="1"/>
  <c r="F85" i="1"/>
  <c r="E85" i="1"/>
  <c r="AA84" i="1"/>
  <c r="V84" i="1"/>
  <c r="Q84" i="1"/>
  <c r="L84" i="1"/>
  <c r="AA83" i="1"/>
  <c r="V83" i="1"/>
  <c r="Q83" i="1"/>
  <c r="L83" i="1"/>
  <c r="AA82" i="1"/>
  <c r="V82" i="1"/>
  <c r="Q82" i="1"/>
  <c r="L82" i="1"/>
  <c r="AA81" i="1"/>
  <c r="V81" i="1"/>
  <c r="Q81" i="1"/>
  <c r="L81" i="1"/>
  <c r="AA80" i="1"/>
  <c r="V80" i="1"/>
  <c r="Q80" i="1"/>
  <c r="L80" i="1"/>
  <c r="AA79" i="1"/>
  <c r="V79" i="1"/>
  <c r="Q79" i="1"/>
  <c r="L79" i="1"/>
  <c r="AA78" i="1"/>
  <c r="V78" i="1"/>
  <c r="Q78" i="1"/>
  <c r="L78" i="1"/>
  <c r="K85" i="1"/>
  <c r="AE71" i="1"/>
  <c r="AC71" i="1"/>
  <c r="AB71" i="1"/>
  <c r="Z71" i="1"/>
  <c r="Y71" i="1"/>
  <c r="X71" i="1"/>
  <c r="W71" i="1"/>
  <c r="U71" i="1"/>
  <c r="T71" i="1"/>
  <c r="S71" i="1"/>
  <c r="R71" i="1"/>
  <c r="P71" i="1"/>
  <c r="O71" i="1"/>
  <c r="N71" i="1"/>
  <c r="M71" i="1"/>
  <c r="J71" i="1"/>
  <c r="I71" i="1"/>
  <c r="H71" i="1"/>
  <c r="G71" i="1"/>
  <c r="F71" i="1"/>
  <c r="E71" i="1"/>
  <c r="AA70" i="1"/>
  <c r="V70" i="1"/>
  <c r="Q70" i="1"/>
  <c r="L70" i="1"/>
  <c r="AA69" i="1"/>
  <c r="V69" i="1"/>
  <c r="Q69" i="1"/>
  <c r="L69" i="1"/>
  <c r="AA68" i="1"/>
  <c r="V68" i="1"/>
  <c r="Q68" i="1"/>
  <c r="L68" i="1"/>
  <c r="AA67" i="1"/>
  <c r="V67" i="1"/>
  <c r="Q67" i="1"/>
  <c r="L67" i="1"/>
  <c r="AA66" i="1"/>
  <c r="V66" i="1"/>
  <c r="Q66" i="1"/>
  <c r="L66" i="1"/>
  <c r="AA65" i="1"/>
  <c r="V65" i="1"/>
  <c r="Q65" i="1"/>
  <c r="L65" i="1"/>
  <c r="AA64" i="1"/>
  <c r="V64" i="1"/>
  <c r="Q64" i="1"/>
  <c r="L64" i="1"/>
  <c r="AE57" i="1"/>
  <c r="AC57" i="1"/>
  <c r="AB57" i="1"/>
  <c r="Z57" i="1"/>
  <c r="Y57" i="1"/>
  <c r="X57" i="1"/>
  <c r="W57" i="1"/>
  <c r="U57" i="1"/>
  <c r="T57" i="1"/>
  <c r="S57" i="1"/>
  <c r="R57" i="1"/>
  <c r="P57" i="1"/>
  <c r="O57" i="1"/>
  <c r="N57" i="1"/>
  <c r="M57" i="1"/>
  <c r="J57" i="1"/>
  <c r="I57" i="1"/>
  <c r="H57" i="1"/>
  <c r="G57" i="1"/>
  <c r="F57" i="1"/>
  <c r="E57" i="1"/>
  <c r="AA56" i="1"/>
  <c r="V56" i="1"/>
  <c r="L56" i="1"/>
  <c r="AA55" i="1"/>
  <c r="V55" i="1"/>
  <c r="L55" i="1"/>
  <c r="AA54" i="1"/>
  <c r="V54" i="1"/>
  <c r="L54" i="1"/>
  <c r="AA53" i="1"/>
  <c r="V53" i="1"/>
  <c r="L53" i="1"/>
  <c r="AA52" i="1"/>
  <c r="V52" i="1"/>
  <c r="L52" i="1"/>
  <c r="AA51" i="1"/>
  <c r="V51" i="1"/>
  <c r="L51" i="1"/>
  <c r="AA50" i="1"/>
  <c r="V50" i="1"/>
  <c r="Q57" i="1"/>
  <c r="L50" i="1"/>
  <c r="V36" i="1"/>
  <c r="AA22" i="1"/>
  <c r="AA28" i="1"/>
  <c r="AA27" i="1"/>
  <c r="AA26" i="1"/>
  <c r="AA25" i="1"/>
  <c r="AA24" i="1"/>
  <c r="AA23" i="1"/>
  <c r="V28" i="1"/>
  <c r="V27" i="1"/>
  <c r="V26" i="1"/>
  <c r="V25" i="1"/>
  <c r="V24" i="1"/>
  <c r="V23" i="1"/>
  <c r="V22" i="1"/>
  <c r="Q28" i="1"/>
  <c r="Q27" i="1"/>
  <c r="Q26" i="1"/>
  <c r="Q25" i="1"/>
  <c r="Q24" i="1"/>
  <c r="Q23" i="1"/>
  <c r="Q22" i="1"/>
  <c r="AA42" i="1"/>
  <c r="AA41" i="1"/>
  <c r="AA40" i="1"/>
  <c r="AA39" i="1"/>
  <c r="AA38" i="1"/>
  <c r="AA37" i="1"/>
  <c r="V42" i="1"/>
  <c r="V41" i="1"/>
  <c r="V40" i="1"/>
  <c r="V39" i="1"/>
  <c r="V38" i="1"/>
  <c r="V37" i="1"/>
  <c r="Q42" i="1"/>
  <c r="Q41" i="1"/>
  <c r="Q40" i="1"/>
  <c r="Q39" i="1"/>
  <c r="Q38" i="1"/>
  <c r="Q37" i="1"/>
  <c r="Q36" i="1"/>
  <c r="Z11" i="5" l="1"/>
  <c r="Z15" i="5"/>
  <c r="Z19" i="5"/>
  <c r="Z23" i="5"/>
  <c r="Z27" i="5"/>
  <c r="Z9" i="3"/>
  <c r="Z11" i="3"/>
  <c r="K8" i="4"/>
  <c r="K12" i="4"/>
  <c r="AE27" i="5"/>
  <c r="Z9" i="5"/>
  <c r="Z13" i="5"/>
  <c r="Z17" i="5"/>
  <c r="Z21" i="5"/>
  <c r="Z25" i="5"/>
  <c r="K8" i="5"/>
  <c r="K10" i="5"/>
  <c r="K12" i="5"/>
  <c r="K14" i="5"/>
  <c r="K16" i="5"/>
  <c r="K18" i="5"/>
  <c r="K20" i="5"/>
  <c r="K22" i="5"/>
  <c r="K24" i="5"/>
  <c r="K26" i="5"/>
  <c r="K13" i="4"/>
  <c r="K10" i="4"/>
  <c r="Z13" i="4"/>
  <c r="K10" i="3"/>
  <c r="K12" i="3"/>
  <c r="K11" i="3"/>
  <c r="Z12" i="5"/>
  <c r="Z14" i="5"/>
  <c r="Z20" i="5"/>
  <c r="Z22" i="5"/>
  <c r="K11" i="5"/>
  <c r="K13" i="5"/>
  <c r="K15" i="5"/>
  <c r="K19" i="5"/>
  <c r="K21" i="5"/>
  <c r="K23" i="5"/>
  <c r="K27" i="5"/>
  <c r="K11" i="4"/>
  <c r="Z11" i="4"/>
  <c r="P11" i="4"/>
  <c r="L99" i="1"/>
  <c r="AA141" i="1"/>
  <c r="Z8" i="3"/>
  <c r="Q169" i="1"/>
  <c r="Z8" i="4"/>
  <c r="V169" i="1"/>
  <c r="AA211" i="1"/>
  <c r="K8" i="3"/>
  <c r="K9" i="4"/>
  <c r="Z10" i="4"/>
  <c r="P12" i="5"/>
  <c r="P14" i="5"/>
  <c r="P20" i="5"/>
  <c r="P22" i="5"/>
  <c r="Z10" i="3"/>
  <c r="Z12" i="3"/>
  <c r="Z12" i="4"/>
  <c r="U8" i="5"/>
  <c r="U12" i="5"/>
  <c r="U16" i="5"/>
  <c r="U24" i="5"/>
  <c r="K9" i="3"/>
  <c r="Z8" i="5"/>
  <c r="Z10" i="5"/>
  <c r="Z16" i="5"/>
  <c r="Z18" i="5"/>
  <c r="Z24" i="5"/>
  <c r="Z26" i="5"/>
  <c r="L141" i="1"/>
  <c r="Z9" i="4"/>
  <c r="K9" i="5"/>
  <c r="K17" i="5"/>
  <c r="K25" i="5"/>
  <c r="AE10" i="3"/>
  <c r="AE9" i="3"/>
  <c r="AE12" i="3"/>
  <c r="AE11" i="3"/>
  <c r="L197" i="1"/>
  <c r="P11" i="5"/>
  <c r="P15" i="5"/>
  <c r="P19" i="5"/>
  <c r="P23" i="5"/>
  <c r="U9" i="5"/>
  <c r="U11" i="5"/>
  <c r="U13" i="5"/>
  <c r="U17" i="5"/>
  <c r="U19" i="5"/>
  <c r="U21" i="5"/>
  <c r="U23" i="5"/>
  <c r="U25" i="5"/>
  <c r="U27" i="5"/>
  <c r="L85" i="1"/>
  <c r="AA127" i="1"/>
  <c r="AA225" i="1"/>
  <c r="AE9" i="5"/>
  <c r="AE17" i="5"/>
  <c r="AE25" i="5"/>
  <c r="L155" i="1"/>
  <c r="U10" i="4"/>
  <c r="P8" i="5"/>
  <c r="P16" i="5"/>
  <c r="P24" i="5"/>
  <c r="AE22" i="5"/>
  <c r="L113" i="1"/>
  <c r="AE11" i="5"/>
  <c r="P9" i="5"/>
  <c r="AA43" i="1"/>
  <c r="L169" i="1"/>
  <c r="Q29" i="1"/>
  <c r="AA99" i="1"/>
  <c r="Q113" i="1"/>
  <c r="AA57" i="1"/>
  <c r="AA85" i="1"/>
  <c r="AA71" i="1"/>
  <c r="V43" i="1"/>
  <c r="V225" i="1"/>
  <c r="AA29" i="1"/>
  <c r="Q183" i="1"/>
  <c r="AA197" i="1"/>
  <c r="U12" i="3"/>
  <c r="U10" i="5"/>
  <c r="U18" i="5"/>
  <c r="U26" i="5"/>
  <c r="U9" i="3"/>
  <c r="P10" i="3"/>
  <c r="V99" i="1"/>
  <c r="P27" i="5"/>
  <c r="U8" i="3"/>
  <c r="P8" i="3"/>
  <c r="P11" i="3"/>
  <c r="V85" i="1"/>
  <c r="U15" i="5"/>
  <c r="U20" i="5"/>
  <c r="P17" i="5"/>
  <c r="P25" i="5"/>
  <c r="U13" i="4"/>
  <c r="P10" i="4"/>
  <c r="P13" i="4"/>
  <c r="P9" i="4"/>
  <c r="P9" i="3"/>
  <c r="K57" i="1"/>
  <c r="L57" i="1"/>
  <c r="U14" i="5"/>
  <c r="U22" i="5"/>
  <c r="P13" i="5"/>
  <c r="P21" i="5"/>
  <c r="P10" i="5"/>
  <c r="P18" i="5"/>
  <c r="P26" i="5"/>
  <c r="U9" i="4"/>
  <c r="U12" i="4"/>
  <c r="U8" i="4"/>
  <c r="U11" i="4"/>
  <c r="P12" i="4"/>
  <c r="P8" i="4"/>
  <c r="AE8" i="4"/>
  <c r="U11" i="3"/>
  <c r="U10" i="3"/>
  <c r="P12" i="3"/>
  <c r="K71" i="1"/>
  <c r="AE26" i="5"/>
  <c r="AE23" i="5"/>
  <c r="AE10" i="5"/>
  <c r="AE18" i="5"/>
  <c r="AE19" i="5"/>
  <c r="AE12" i="5"/>
  <c r="AE20" i="5"/>
  <c r="AE15" i="5"/>
  <c r="AE13" i="5"/>
  <c r="AE21" i="5"/>
  <c r="AE14" i="5"/>
  <c r="AE24" i="5"/>
  <c r="AE16" i="5"/>
  <c r="AE8" i="5"/>
  <c r="AE8" i="3"/>
  <c r="V29" i="1"/>
  <c r="Q99" i="1"/>
  <c r="V211" i="1"/>
  <c r="V57" i="1"/>
  <c r="L71" i="1"/>
  <c r="L127" i="1"/>
  <c r="AA169" i="1"/>
  <c r="L183" i="1"/>
  <c r="L225" i="1"/>
  <c r="Q71" i="1"/>
  <c r="V113" i="1"/>
  <c r="Q127" i="1"/>
  <c r="Q141" i="1"/>
  <c r="Q225" i="1"/>
  <c r="Q43" i="1"/>
  <c r="V71" i="1"/>
  <c r="Q85" i="1"/>
  <c r="AA113" i="1"/>
  <c r="V127" i="1"/>
  <c r="V141" i="1"/>
  <c r="V183" i="1"/>
  <c r="Q197" i="1"/>
  <c r="Q155" i="1"/>
  <c r="AA183" i="1"/>
  <c r="V197" i="1"/>
  <c r="L211" i="1"/>
  <c r="Q211" i="1"/>
  <c r="AD211" i="1" l="1"/>
  <c r="AD225" i="1"/>
  <c r="AD197" i="1" l="1"/>
  <c r="AF9" i="1"/>
  <c r="AD183" i="1" l="1"/>
  <c r="AF23" i="1"/>
  <c r="AD169" i="1" l="1"/>
  <c r="AF25" i="1"/>
  <c r="AF11" i="1"/>
  <c r="AD155" i="1" l="1"/>
  <c r="AD141" i="1" l="1"/>
  <c r="AD127" i="1" l="1"/>
  <c r="AD113" i="1" l="1"/>
  <c r="AF26" i="1"/>
  <c r="AF12" i="1"/>
  <c r="AD99" i="1" l="1"/>
  <c r="AD85" i="1" l="1"/>
  <c r="AD71" i="1" l="1"/>
  <c r="AD57" i="1" l="1"/>
  <c r="AF14" i="1"/>
  <c r="AF28" i="1"/>
  <c r="AF27" i="1"/>
  <c r="AF13" i="1"/>
  <c r="AD43" i="1" l="1"/>
  <c r="AF24" i="1" l="1"/>
  <c r="AF29" i="1" s="1"/>
  <c r="AF10" i="1"/>
  <c r="AF8" i="1" l="1"/>
  <c r="AF15" i="1" s="1"/>
  <c r="AD15" i="1"/>
  <c r="AD433" i="5" l="1"/>
  <c r="AC433" i="5"/>
  <c r="AB433" i="5"/>
  <c r="AA433" i="5"/>
  <c r="Y433" i="5"/>
  <c r="X433" i="5"/>
  <c r="W433" i="5"/>
  <c r="V433" i="5"/>
  <c r="T433" i="5"/>
  <c r="S433" i="5"/>
  <c r="R433" i="5"/>
  <c r="Q433" i="5"/>
  <c r="O433" i="5"/>
  <c r="N433" i="5"/>
  <c r="M433" i="5"/>
  <c r="L433" i="5"/>
  <c r="I433" i="5"/>
  <c r="H433" i="5"/>
  <c r="G433" i="5"/>
  <c r="F433" i="5"/>
  <c r="E433" i="5"/>
  <c r="D433" i="5"/>
  <c r="K433" i="5"/>
  <c r="J433" i="5"/>
  <c r="AD406" i="5"/>
  <c r="AC406" i="5"/>
  <c r="AB406" i="5"/>
  <c r="AA406" i="5"/>
  <c r="Y406" i="5"/>
  <c r="X406" i="5"/>
  <c r="W406" i="5"/>
  <c r="V406" i="5"/>
  <c r="T406" i="5"/>
  <c r="S406" i="5"/>
  <c r="R406" i="5"/>
  <c r="Q406" i="5"/>
  <c r="P406" i="5"/>
  <c r="O406" i="5"/>
  <c r="N406" i="5"/>
  <c r="M406" i="5"/>
  <c r="L406" i="5"/>
  <c r="I406" i="5"/>
  <c r="H406" i="5"/>
  <c r="G406" i="5"/>
  <c r="F406" i="5"/>
  <c r="E406" i="5"/>
  <c r="D406" i="5"/>
  <c r="K406" i="5"/>
  <c r="J406" i="5"/>
  <c r="AD379" i="5"/>
  <c r="AC379" i="5"/>
  <c r="AB379" i="5"/>
  <c r="AA379" i="5"/>
  <c r="Y379" i="5"/>
  <c r="X379" i="5"/>
  <c r="W379" i="5"/>
  <c r="V379" i="5"/>
  <c r="T379" i="5"/>
  <c r="S379" i="5"/>
  <c r="R379" i="5"/>
  <c r="Q379" i="5"/>
  <c r="O379" i="5"/>
  <c r="N379" i="5"/>
  <c r="M379" i="5"/>
  <c r="L379" i="5"/>
  <c r="I379" i="5"/>
  <c r="H379" i="5"/>
  <c r="G379" i="5"/>
  <c r="F379" i="5"/>
  <c r="E379" i="5"/>
  <c r="D379" i="5"/>
  <c r="K379" i="5"/>
  <c r="J379" i="5"/>
  <c r="AD352" i="5"/>
  <c r="AC352" i="5"/>
  <c r="AB352" i="5"/>
  <c r="AA352" i="5"/>
  <c r="Y352" i="5"/>
  <c r="X352" i="5"/>
  <c r="W352" i="5"/>
  <c r="V352" i="5"/>
  <c r="T352" i="5"/>
  <c r="S352" i="5"/>
  <c r="R352" i="5"/>
  <c r="Q352" i="5"/>
  <c r="O352" i="5"/>
  <c r="N352" i="5"/>
  <c r="M352" i="5"/>
  <c r="L352" i="5"/>
  <c r="I352" i="5"/>
  <c r="H352" i="5"/>
  <c r="G352" i="5"/>
  <c r="F352" i="5"/>
  <c r="E352" i="5"/>
  <c r="D352" i="5"/>
  <c r="J352" i="5"/>
  <c r="K352" i="5"/>
  <c r="AD325" i="5"/>
  <c r="AC325" i="5"/>
  <c r="AB325" i="5"/>
  <c r="AA325" i="5"/>
  <c r="Y325" i="5"/>
  <c r="X325" i="5"/>
  <c r="W325" i="5"/>
  <c r="V325" i="5"/>
  <c r="T325" i="5"/>
  <c r="S325" i="5"/>
  <c r="R325" i="5"/>
  <c r="Q325" i="5"/>
  <c r="O325" i="5"/>
  <c r="N325" i="5"/>
  <c r="M325" i="5"/>
  <c r="L325" i="5"/>
  <c r="I325" i="5"/>
  <c r="H325" i="5"/>
  <c r="G325" i="5"/>
  <c r="F325" i="5"/>
  <c r="E325" i="5"/>
  <c r="D325" i="5"/>
  <c r="P325" i="5"/>
  <c r="K325" i="5"/>
  <c r="J325" i="5"/>
  <c r="AD298" i="5"/>
  <c r="AC298" i="5"/>
  <c r="AB298" i="5"/>
  <c r="AA298" i="5"/>
  <c r="Y298" i="5"/>
  <c r="X298" i="5"/>
  <c r="W298" i="5"/>
  <c r="V298" i="5"/>
  <c r="T298" i="5"/>
  <c r="S298" i="5"/>
  <c r="R298" i="5"/>
  <c r="Q298" i="5"/>
  <c r="O298" i="5"/>
  <c r="N298" i="5"/>
  <c r="M298" i="5"/>
  <c r="L298" i="5"/>
  <c r="I298" i="5"/>
  <c r="H298" i="5"/>
  <c r="G298" i="5"/>
  <c r="F298" i="5"/>
  <c r="E298" i="5"/>
  <c r="D298" i="5"/>
  <c r="P298" i="5"/>
  <c r="K298" i="5"/>
  <c r="J298" i="5"/>
  <c r="AD271" i="5"/>
  <c r="AC271" i="5"/>
  <c r="AB271" i="5"/>
  <c r="AA271" i="5"/>
  <c r="Y271" i="5"/>
  <c r="X271" i="5"/>
  <c r="W271" i="5"/>
  <c r="V271" i="5"/>
  <c r="T271" i="5"/>
  <c r="S271" i="5"/>
  <c r="R271" i="5"/>
  <c r="Q271" i="5"/>
  <c r="O271" i="5"/>
  <c r="N271" i="5"/>
  <c r="M271" i="5"/>
  <c r="L271" i="5"/>
  <c r="I271" i="5"/>
  <c r="H271" i="5"/>
  <c r="G271" i="5"/>
  <c r="F271" i="5"/>
  <c r="E271" i="5"/>
  <c r="D271" i="5"/>
  <c r="P271" i="5"/>
  <c r="K271" i="5"/>
  <c r="J271" i="5"/>
  <c r="AD244" i="5"/>
  <c r="AC244" i="5"/>
  <c r="AB244" i="5"/>
  <c r="AA244" i="5"/>
  <c r="Y244" i="5"/>
  <c r="X244" i="5"/>
  <c r="W244" i="5"/>
  <c r="V244" i="5"/>
  <c r="T244" i="5"/>
  <c r="S244" i="5"/>
  <c r="R244" i="5"/>
  <c r="Q244" i="5"/>
  <c r="O244" i="5"/>
  <c r="N244" i="5"/>
  <c r="M244" i="5"/>
  <c r="L244" i="5"/>
  <c r="I244" i="5"/>
  <c r="H244" i="5"/>
  <c r="G244" i="5"/>
  <c r="F244" i="5"/>
  <c r="E244" i="5"/>
  <c r="D244" i="5"/>
  <c r="K244" i="5"/>
  <c r="U244" i="5"/>
  <c r="P244" i="5"/>
  <c r="J244" i="5"/>
  <c r="AD217" i="5"/>
  <c r="AC217" i="5"/>
  <c r="AB217" i="5"/>
  <c r="AA217" i="5"/>
  <c r="Y217" i="5"/>
  <c r="X217" i="5"/>
  <c r="W217" i="5"/>
  <c r="V217" i="5"/>
  <c r="T217" i="5"/>
  <c r="S217" i="5"/>
  <c r="R217" i="5"/>
  <c r="Q217" i="5"/>
  <c r="O217" i="5"/>
  <c r="N217" i="5"/>
  <c r="M217" i="5"/>
  <c r="L217" i="5"/>
  <c r="I217" i="5"/>
  <c r="H217" i="5"/>
  <c r="G217" i="5"/>
  <c r="F217" i="5"/>
  <c r="E217" i="5"/>
  <c r="D217" i="5"/>
  <c r="P217" i="5"/>
  <c r="K217" i="5"/>
  <c r="J217" i="5"/>
  <c r="AD190" i="5"/>
  <c r="AC190" i="5"/>
  <c r="AB190" i="5"/>
  <c r="AA190" i="5"/>
  <c r="Y190" i="5"/>
  <c r="X190" i="5"/>
  <c r="W190" i="5"/>
  <c r="V190" i="5"/>
  <c r="T190" i="5"/>
  <c r="S190" i="5"/>
  <c r="R190" i="5"/>
  <c r="Q190" i="5"/>
  <c r="O190" i="5"/>
  <c r="N190" i="5"/>
  <c r="M190" i="5"/>
  <c r="L190" i="5"/>
  <c r="K190" i="5"/>
  <c r="I190" i="5"/>
  <c r="H190" i="5"/>
  <c r="G190" i="5"/>
  <c r="F190" i="5"/>
  <c r="E190" i="5"/>
  <c r="D190" i="5"/>
  <c r="U190" i="5"/>
  <c r="J190" i="5"/>
  <c r="AD163" i="5"/>
  <c r="AC163" i="5"/>
  <c r="AB163" i="5"/>
  <c r="AA163" i="5"/>
  <c r="Y163" i="5"/>
  <c r="X163" i="5"/>
  <c r="W163" i="5"/>
  <c r="V163" i="5"/>
  <c r="T163" i="5"/>
  <c r="S163" i="5"/>
  <c r="R163" i="5"/>
  <c r="Q163" i="5"/>
  <c r="O163" i="5"/>
  <c r="N163" i="5"/>
  <c r="M163" i="5"/>
  <c r="L163" i="5"/>
  <c r="I163" i="5"/>
  <c r="H163" i="5"/>
  <c r="G163" i="5"/>
  <c r="F163" i="5"/>
  <c r="E163" i="5"/>
  <c r="D163" i="5"/>
  <c r="K163" i="5"/>
  <c r="J163" i="5"/>
  <c r="AD136" i="5"/>
  <c r="AC136" i="5"/>
  <c r="AB136" i="5"/>
  <c r="AA136" i="5"/>
  <c r="Y136" i="5"/>
  <c r="X136" i="5"/>
  <c r="W136" i="5"/>
  <c r="V136" i="5"/>
  <c r="T136" i="5"/>
  <c r="S136" i="5"/>
  <c r="R136" i="5"/>
  <c r="Q136" i="5"/>
  <c r="O136" i="5"/>
  <c r="N136" i="5"/>
  <c r="M136" i="5"/>
  <c r="L136" i="5"/>
  <c r="I136" i="5"/>
  <c r="H136" i="5"/>
  <c r="G136" i="5"/>
  <c r="F136" i="5"/>
  <c r="E136" i="5"/>
  <c r="D136" i="5"/>
  <c r="K136" i="5"/>
  <c r="J136" i="5"/>
  <c r="AD109" i="5"/>
  <c r="AC109" i="5"/>
  <c r="AB109" i="5"/>
  <c r="AA109" i="5"/>
  <c r="Y109" i="5"/>
  <c r="X109" i="5"/>
  <c r="W109" i="5"/>
  <c r="V109" i="5"/>
  <c r="T109" i="5"/>
  <c r="S109" i="5"/>
  <c r="R109" i="5"/>
  <c r="Q109" i="5"/>
  <c r="O109" i="5"/>
  <c r="N109" i="5"/>
  <c r="M109" i="5"/>
  <c r="L109" i="5"/>
  <c r="I109" i="5"/>
  <c r="H109" i="5"/>
  <c r="G109" i="5"/>
  <c r="F109" i="5"/>
  <c r="E109" i="5"/>
  <c r="D109" i="5"/>
  <c r="P109" i="5"/>
  <c r="K109" i="5"/>
  <c r="J109" i="5"/>
  <c r="AD82" i="5"/>
  <c r="AC82" i="5"/>
  <c r="AB82" i="5"/>
  <c r="AA82" i="5"/>
  <c r="Y82" i="5"/>
  <c r="X82" i="5"/>
  <c r="W82" i="5"/>
  <c r="V82" i="5"/>
  <c r="T82" i="5"/>
  <c r="S82" i="5"/>
  <c r="R82" i="5"/>
  <c r="Q82" i="5"/>
  <c r="O82" i="5"/>
  <c r="N82" i="5"/>
  <c r="M82" i="5"/>
  <c r="L82" i="5"/>
  <c r="I82" i="5"/>
  <c r="H82" i="5"/>
  <c r="G82" i="5"/>
  <c r="F82" i="5"/>
  <c r="E82" i="5"/>
  <c r="D82" i="5"/>
  <c r="P82" i="5"/>
  <c r="K82" i="5"/>
  <c r="J82" i="5"/>
  <c r="AD55" i="5"/>
  <c r="AC55" i="5"/>
  <c r="AB55" i="5"/>
  <c r="AA55" i="5"/>
  <c r="Y55" i="5"/>
  <c r="X55" i="5"/>
  <c r="W55" i="5"/>
  <c r="V55" i="5"/>
  <c r="T55" i="5"/>
  <c r="S55" i="5"/>
  <c r="R55" i="5"/>
  <c r="Q55" i="5"/>
  <c r="O55" i="5"/>
  <c r="N55" i="5"/>
  <c r="M55" i="5"/>
  <c r="L55" i="5"/>
  <c r="I55" i="5"/>
  <c r="H55" i="5"/>
  <c r="G55" i="5"/>
  <c r="F55" i="5"/>
  <c r="E55" i="5"/>
  <c r="D55" i="5"/>
  <c r="P55" i="5"/>
  <c r="K55" i="5"/>
  <c r="J55" i="5"/>
  <c r="D28" i="5"/>
  <c r="D28" i="4"/>
  <c r="E28" i="4"/>
  <c r="F28" i="4"/>
  <c r="G28" i="4"/>
  <c r="H28" i="4"/>
  <c r="I28" i="4"/>
  <c r="L28" i="4"/>
  <c r="M28" i="4"/>
  <c r="N28" i="4"/>
  <c r="O28" i="4"/>
  <c r="Q28" i="4"/>
  <c r="R28" i="4"/>
  <c r="S28" i="4"/>
  <c r="T28" i="4"/>
  <c r="V28" i="4"/>
  <c r="W28" i="4"/>
  <c r="X28" i="4"/>
  <c r="Y28" i="4"/>
  <c r="AA28" i="4"/>
  <c r="AB28" i="4"/>
  <c r="AC28" i="4"/>
  <c r="AD28" i="4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D224" i="4"/>
  <c r="AC224" i="4"/>
  <c r="AB224" i="4"/>
  <c r="AA224" i="4"/>
  <c r="Y224" i="4"/>
  <c r="X224" i="4"/>
  <c r="W224" i="4"/>
  <c r="V224" i="4"/>
  <c r="T224" i="4"/>
  <c r="S224" i="4"/>
  <c r="R224" i="4"/>
  <c r="Q224" i="4"/>
  <c r="O224" i="4"/>
  <c r="N224" i="4"/>
  <c r="M224" i="4"/>
  <c r="L224" i="4"/>
  <c r="I224" i="4"/>
  <c r="H224" i="4"/>
  <c r="G224" i="4"/>
  <c r="F224" i="4"/>
  <c r="E224" i="4"/>
  <c r="D224" i="4"/>
  <c r="AD210" i="4"/>
  <c r="AC210" i="4"/>
  <c r="AB210" i="4"/>
  <c r="AA210" i="4"/>
  <c r="Y210" i="4"/>
  <c r="X210" i="4"/>
  <c r="W210" i="4"/>
  <c r="V210" i="4"/>
  <c r="T210" i="4"/>
  <c r="S210" i="4"/>
  <c r="R210" i="4"/>
  <c r="Q210" i="4"/>
  <c r="O210" i="4"/>
  <c r="N210" i="4"/>
  <c r="M210" i="4"/>
  <c r="L210" i="4"/>
  <c r="I210" i="4"/>
  <c r="H210" i="4"/>
  <c r="G210" i="4"/>
  <c r="F210" i="4"/>
  <c r="E210" i="4"/>
  <c r="D210" i="4"/>
  <c r="AD196" i="4"/>
  <c r="AC196" i="4"/>
  <c r="AB196" i="4"/>
  <c r="AA196" i="4"/>
  <c r="Y196" i="4"/>
  <c r="X196" i="4"/>
  <c r="W196" i="4"/>
  <c r="V196" i="4"/>
  <c r="T196" i="4"/>
  <c r="S196" i="4"/>
  <c r="R196" i="4"/>
  <c r="Q196" i="4"/>
  <c r="O196" i="4"/>
  <c r="N196" i="4"/>
  <c r="M196" i="4"/>
  <c r="L196" i="4"/>
  <c r="I196" i="4"/>
  <c r="H196" i="4"/>
  <c r="G196" i="4"/>
  <c r="F196" i="4"/>
  <c r="E196" i="4"/>
  <c r="D196" i="4"/>
  <c r="AD182" i="4"/>
  <c r="AC182" i="4"/>
  <c r="AB182" i="4"/>
  <c r="AA182" i="4"/>
  <c r="Y182" i="4"/>
  <c r="X182" i="4"/>
  <c r="W182" i="4"/>
  <c r="V182" i="4"/>
  <c r="T182" i="4"/>
  <c r="S182" i="4"/>
  <c r="R182" i="4"/>
  <c r="Q182" i="4"/>
  <c r="O182" i="4"/>
  <c r="N182" i="4"/>
  <c r="M182" i="4"/>
  <c r="L182" i="4"/>
  <c r="I182" i="4"/>
  <c r="H182" i="4"/>
  <c r="G182" i="4"/>
  <c r="F182" i="4"/>
  <c r="E182" i="4"/>
  <c r="D182" i="4"/>
  <c r="K182" i="4"/>
  <c r="AD168" i="4"/>
  <c r="AC168" i="4"/>
  <c r="AB168" i="4"/>
  <c r="AA168" i="4"/>
  <c r="Y168" i="4"/>
  <c r="X168" i="4"/>
  <c r="W168" i="4"/>
  <c r="V168" i="4"/>
  <c r="T168" i="4"/>
  <c r="S168" i="4"/>
  <c r="R168" i="4"/>
  <c r="Q168" i="4"/>
  <c r="O168" i="4"/>
  <c r="N168" i="4"/>
  <c r="M168" i="4"/>
  <c r="L168" i="4"/>
  <c r="I168" i="4"/>
  <c r="H168" i="4"/>
  <c r="G168" i="4"/>
  <c r="F168" i="4"/>
  <c r="E168" i="4"/>
  <c r="D168" i="4"/>
  <c r="AD154" i="4"/>
  <c r="AC154" i="4"/>
  <c r="AB154" i="4"/>
  <c r="AA154" i="4"/>
  <c r="Y154" i="4"/>
  <c r="X154" i="4"/>
  <c r="W154" i="4"/>
  <c r="V154" i="4"/>
  <c r="T154" i="4"/>
  <c r="S154" i="4"/>
  <c r="R154" i="4"/>
  <c r="Q154" i="4"/>
  <c r="O154" i="4"/>
  <c r="N154" i="4"/>
  <c r="M154" i="4"/>
  <c r="L154" i="4"/>
  <c r="I154" i="4"/>
  <c r="H154" i="4"/>
  <c r="G154" i="4"/>
  <c r="F154" i="4"/>
  <c r="E154" i="4"/>
  <c r="D154" i="4"/>
  <c r="AD140" i="4"/>
  <c r="AC140" i="4"/>
  <c r="AB140" i="4"/>
  <c r="AA140" i="4"/>
  <c r="Y140" i="4"/>
  <c r="X140" i="4"/>
  <c r="W140" i="4"/>
  <c r="V140" i="4"/>
  <c r="T140" i="4"/>
  <c r="S140" i="4"/>
  <c r="R140" i="4"/>
  <c r="Q140" i="4"/>
  <c r="O140" i="4"/>
  <c r="N140" i="4"/>
  <c r="M140" i="4"/>
  <c r="L140" i="4"/>
  <c r="I140" i="4"/>
  <c r="H140" i="4"/>
  <c r="G140" i="4"/>
  <c r="F140" i="4"/>
  <c r="E140" i="4"/>
  <c r="D140" i="4"/>
  <c r="AD126" i="4"/>
  <c r="AC126" i="4"/>
  <c r="AB126" i="4"/>
  <c r="AA126" i="4"/>
  <c r="Y126" i="4"/>
  <c r="X126" i="4"/>
  <c r="W126" i="4"/>
  <c r="V126" i="4"/>
  <c r="T126" i="4"/>
  <c r="S126" i="4"/>
  <c r="R126" i="4"/>
  <c r="Q126" i="4"/>
  <c r="O126" i="4"/>
  <c r="N126" i="4"/>
  <c r="M126" i="4"/>
  <c r="L126" i="4"/>
  <c r="I126" i="4"/>
  <c r="H126" i="4"/>
  <c r="G126" i="4"/>
  <c r="F126" i="4"/>
  <c r="E126" i="4"/>
  <c r="D126" i="4"/>
  <c r="AD112" i="4"/>
  <c r="AC112" i="4"/>
  <c r="AB112" i="4"/>
  <c r="AA112" i="4"/>
  <c r="Y112" i="4"/>
  <c r="X112" i="4"/>
  <c r="W112" i="4"/>
  <c r="V112" i="4"/>
  <c r="T112" i="4"/>
  <c r="S112" i="4"/>
  <c r="R112" i="4"/>
  <c r="Q112" i="4"/>
  <c r="O112" i="4"/>
  <c r="N112" i="4"/>
  <c r="M112" i="4"/>
  <c r="L112" i="4"/>
  <c r="I112" i="4"/>
  <c r="H112" i="4"/>
  <c r="G112" i="4"/>
  <c r="F112" i="4"/>
  <c r="E112" i="4"/>
  <c r="D112" i="4"/>
  <c r="AD98" i="4"/>
  <c r="AC98" i="4"/>
  <c r="AB98" i="4"/>
  <c r="AA98" i="4"/>
  <c r="Y98" i="4"/>
  <c r="X98" i="4"/>
  <c r="W98" i="4"/>
  <c r="V98" i="4"/>
  <c r="T98" i="4"/>
  <c r="S98" i="4"/>
  <c r="R98" i="4"/>
  <c r="Q98" i="4"/>
  <c r="N98" i="4"/>
  <c r="M98" i="4"/>
  <c r="L98" i="4"/>
  <c r="I98" i="4"/>
  <c r="H98" i="4"/>
  <c r="G98" i="4"/>
  <c r="F98" i="4"/>
  <c r="E98" i="4"/>
  <c r="D98" i="4"/>
  <c r="AD84" i="4"/>
  <c r="AC84" i="4"/>
  <c r="AB84" i="4"/>
  <c r="AA84" i="4"/>
  <c r="Y84" i="4"/>
  <c r="X84" i="4"/>
  <c r="W84" i="4"/>
  <c r="V84" i="4"/>
  <c r="T84" i="4"/>
  <c r="S84" i="4"/>
  <c r="R84" i="4"/>
  <c r="Q84" i="4"/>
  <c r="O84" i="4"/>
  <c r="N84" i="4"/>
  <c r="M84" i="4"/>
  <c r="L84" i="4"/>
  <c r="I84" i="4"/>
  <c r="H84" i="4"/>
  <c r="G84" i="4"/>
  <c r="F84" i="4"/>
  <c r="E84" i="4"/>
  <c r="D84" i="4"/>
  <c r="AD70" i="4"/>
  <c r="AC70" i="4"/>
  <c r="AB70" i="4"/>
  <c r="AA70" i="4"/>
  <c r="Y70" i="4"/>
  <c r="X70" i="4"/>
  <c r="W70" i="4"/>
  <c r="V70" i="4"/>
  <c r="T70" i="4"/>
  <c r="S70" i="4"/>
  <c r="R70" i="4"/>
  <c r="Q70" i="4"/>
  <c r="O70" i="4"/>
  <c r="N70" i="4"/>
  <c r="M70" i="4"/>
  <c r="L70" i="4"/>
  <c r="I70" i="4"/>
  <c r="H70" i="4"/>
  <c r="G70" i="4"/>
  <c r="F70" i="4"/>
  <c r="E70" i="4"/>
  <c r="D70" i="4"/>
  <c r="AD56" i="4"/>
  <c r="AC56" i="4"/>
  <c r="AB56" i="4"/>
  <c r="AA56" i="4"/>
  <c r="Y56" i="4"/>
  <c r="X56" i="4"/>
  <c r="W56" i="4"/>
  <c r="V56" i="4"/>
  <c r="T56" i="4"/>
  <c r="S56" i="4"/>
  <c r="R56" i="4"/>
  <c r="Q56" i="4"/>
  <c r="O56" i="4"/>
  <c r="N56" i="4"/>
  <c r="M56" i="4"/>
  <c r="L56" i="4"/>
  <c r="I56" i="4"/>
  <c r="H56" i="4"/>
  <c r="G56" i="4"/>
  <c r="F56" i="4"/>
  <c r="E56" i="4"/>
  <c r="D56" i="4"/>
  <c r="AD42" i="4"/>
  <c r="AC42" i="4"/>
  <c r="AB42" i="4"/>
  <c r="AA42" i="4"/>
  <c r="Y42" i="4"/>
  <c r="X42" i="4"/>
  <c r="W42" i="4"/>
  <c r="V42" i="4"/>
  <c r="T42" i="4"/>
  <c r="S42" i="4"/>
  <c r="R42" i="4"/>
  <c r="Q42" i="4"/>
  <c r="O42" i="4"/>
  <c r="N42" i="4"/>
  <c r="M42" i="4"/>
  <c r="L42" i="4"/>
  <c r="I42" i="4"/>
  <c r="H42" i="4"/>
  <c r="G42" i="4"/>
  <c r="F42" i="4"/>
  <c r="E42" i="4"/>
  <c r="D42" i="4"/>
  <c r="AD14" i="4"/>
  <c r="AC14" i="4"/>
  <c r="AB14" i="4"/>
  <c r="AA14" i="4"/>
  <c r="Y14" i="4"/>
  <c r="X14" i="4"/>
  <c r="W14" i="4"/>
  <c r="V14" i="4"/>
  <c r="T14" i="4"/>
  <c r="S14" i="4"/>
  <c r="R14" i="4"/>
  <c r="Q14" i="4"/>
  <c r="O14" i="4"/>
  <c r="N14" i="4"/>
  <c r="M14" i="4"/>
  <c r="L14" i="4"/>
  <c r="I14" i="4"/>
  <c r="H14" i="4"/>
  <c r="G14" i="4"/>
  <c r="F14" i="4"/>
  <c r="E14" i="4"/>
  <c r="D14" i="4"/>
  <c r="AD224" i="3"/>
  <c r="AC224" i="3"/>
  <c r="AB224" i="3"/>
  <c r="AA224" i="3"/>
  <c r="Y224" i="3"/>
  <c r="X224" i="3"/>
  <c r="W224" i="3"/>
  <c r="V224" i="3"/>
  <c r="T224" i="3"/>
  <c r="S224" i="3"/>
  <c r="R224" i="3"/>
  <c r="Q224" i="3"/>
  <c r="N224" i="3"/>
  <c r="M224" i="3"/>
  <c r="L224" i="3"/>
  <c r="I224" i="3"/>
  <c r="H224" i="3"/>
  <c r="G224" i="3"/>
  <c r="F224" i="3"/>
  <c r="E224" i="3"/>
  <c r="D224" i="3"/>
  <c r="B212" i="3"/>
  <c r="AD210" i="3"/>
  <c r="AC210" i="3"/>
  <c r="AB210" i="3"/>
  <c r="AA210" i="3"/>
  <c r="Y210" i="3"/>
  <c r="X210" i="3"/>
  <c r="W210" i="3"/>
  <c r="V210" i="3"/>
  <c r="T210" i="3"/>
  <c r="S210" i="3"/>
  <c r="R210" i="3"/>
  <c r="Q210" i="3"/>
  <c r="O210" i="3"/>
  <c r="N210" i="3"/>
  <c r="M210" i="3"/>
  <c r="L210" i="3"/>
  <c r="I210" i="3"/>
  <c r="H210" i="3"/>
  <c r="G210" i="3"/>
  <c r="F210" i="3"/>
  <c r="E210" i="3"/>
  <c r="D210" i="3"/>
  <c r="B198" i="3"/>
  <c r="AD196" i="3"/>
  <c r="AC196" i="3"/>
  <c r="AB196" i="3"/>
  <c r="AA196" i="3"/>
  <c r="Y196" i="3"/>
  <c r="X196" i="3"/>
  <c r="W196" i="3"/>
  <c r="V196" i="3"/>
  <c r="T196" i="3"/>
  <c r="S196" i="3"/>
  <c r="R196" i="3"/>
  <c r="Q196" i="3"/>
  <c r="O196" i="3"/>
  <c r="N196" i="3"/>
  <c r="M196" i="3"/>
  <c r="L196" i="3"/>
  <c r="I196" i="3"/>
  <c r="H196" i="3"/>
  <c r="G196" i="3"/>
  <c r="F196" i="3"/>
  <c r="E196" i="3"/>
  <c r="D196" i="3"/>
  <c r="K196" i="3"/>
  <c r="B184" i="3"/>
  <c r="AD182" i="3"/>
  <c r="AC182" i="3"/>
  <c r="AB182" i="3"/>
  <c r="AA182" i="3"/>
  <c r="Y182" i="3"/>
  <c r="X182" i="3"/>
  <c r="W182" i="3"/>
  <c r="V182" i="3"/>
  <c r="T182" i="3"/>
  <c r="S182" i="3"/>
  <c r="R182" i="3"/>
  <c r="Q182" i="3"/>
  <c r="O182" i="3"/>
  <c r="N182" i="3"/>
  <c r="M182" i="3"/>
  <c r="L182" i="3"/>
  <c r="I182" i="3"/>
  <c r="H182" i="3"/>
  <c r="G182" i="3"/>
  <c r="F182" i="3"/>
  <c r="E182" i="3"/>
  <c r="D182" i="3"/>
  <c r="B170" i="3"/>
  <c r="AD168" i="3"/>
  <c r="AC168" i="3"/>
  <c r="AB168" i="3"/>
  <c r="AA168" i="3"/>
  <c r="Y168" i="3"/>
  <c r="X168" i="3"/>
  <c r="W168" i="3"/>
  <c r="V168" i="3"/>
  <c r="T168" i="3"/>
  <c r="S168" i="3"/>
  <c r="R168" i="3"/>
  <c r="Q168" i="3"/>
  <c r="O168" i="3"/>
  <c r="N168" i="3"/>
  <c r="M168" i="3"/>
  <c r="L168" i="3"/>
  <c r="I168" i="3"/>
  <c r="H168" i="3"/>
  <c r="G168" i="3"/>
  <c r="F168" i="3"/>
  <c r="E168" i="3"/>
  <c r="D168" i="3"/>
  <c r="K168" i="3"/>
  <c r="B156" i="3"/>
  <c r="AD154" i="3"/>
  <c r="AC154" i="3"/>
  <c r="AB154" i="3"/>
  <c r="AA154" i="3"/>
  <c r="Y154" i="3"/>
  <c r="X154" i="3"/>
  <c r="W154" i="3"/>
  <c r="V154" i="3"/>
  <c r="T154" i="3"/>
  <c r="S154" i="3"/>
  <c r="R154" i="3"/>
  <c r="Q154" i="3"/>
  <c r="O154" i="3"/>
  <c r="N154" i="3"/>
  <c r="M154" i="3"/>
  <c r="L154" i="3"/>
  <c r="I154" i="3"/>
  <c r="H154" i="3"/>
  <c r="G154" i="3"/>
  <c r="F154" i="3"/>
  <c r="E154" i="3"/>
  <c r="D154" i="3"/>
  <c r="B142" i="3"/>
  <c r="AD140" i="3"/>
  <c r="AC140" i="3"/>
  <c r="AB140" i="3"/>
  <c r="AA140" i="3"/>
  <c r="Y140" i="3"/>
  <c r="X140" i="3"/>
  <c r="W140" i="3"/>
  <c r="V140" i="3"/>
  <c r="T140" i="3"/>
  <c r="S140" i="3"/>
  <c r="R140" i="3"/>
  <c r="Q140" i="3"/>
  <c r="O140" i="3"/>
  <c r="N140" i="3"/>
  <c r="M140" i="3"/>
  <c r="L140" i="3"/>
  <c r="I140" i="3"/>
  <c r="H140" i="3"/>
  <c r="G140" i="3"/>
  <c r="F140" i="3"/>
  <c r="E140" i="3"/>
  <c r="D140" i="3"/>
  <c r="K140" i="3"/>
  <c r="B128" i="3"/>
  <c r="AD126" i="3"/>
  <c r="AC126" i="3"/>
  <c r="AB126" i="3"/>
  <c r="AA126" i="3"/>
  <c r="Y126" i="3"/>
  <c r="X126" i="3"/>
  <c r="W126" i="3"/>
  <c r="V126" i="3"/>
  <c r="T126" i="3"/>
  <c r="S126" i="3"/>
  <c r="R126" i="3"/>
  <c r="Q126" i="3"/>
  <c r="O126" i="3"/>
  <c r="N126" i="3"/>
  <c r="M126" i="3"/>
  <c r="L126" i="3"/>
  <c r="I126" i="3"/>
  <c r="H126" i="3"/>
  <c r="G126" i="3"/>
  <c r="F126" i="3"/>
  <c r="E126" i="3"/>
  <c r="D126" i="3"/>
  <c r="P126" i="3"/>
  <c r="K126" i="3"/>
  <c r="B114" i="3"/>
  <c r="AD112" i="3"/>
  <c r="AC112" i="3"/>
  <c r="AB112" i="3"/>
  <c r="AA112" i="3"/>
  <c r="Y112" i="3"/>
  <c r="X112" i="3"/>
  <c r="W112" i="3"/>
  <c r="V112" i="3"/>
  <c r="T112" i="3"/>
  <c r="S112" i="3"/>
  <c r="R112" i="3"/>
  <c r="Q112" i="3"/>
  <c r="O112" i="3"/>
  <c r="N112" i="3"/>
  <c r="M112" i="3"/>
  <c r="L112" i="3"/>
  <c r="I112" i="3"/>
  <c r="H112" i="3"/>
  <c r="G112" i="3"/>
  <c r="F112" i="3"/>
  <c r="E112" i="3"/>
  <c r="D112" i="3"/>
  <c r="J112" i="3"/>
  <c r="B100" i="3"/>
  <c r="AD98" i="3"/>
  <c r="AC98" i="3"/>
  <c r="AB98" i="3"/>
  <c r="AA98" i="3"/>
  <c r="Y98" i="3"/>
  <c r="X98" i="3"/>
  <c r="W98" i="3"/>
  <c r="V98" i="3"/>
  <c r="T98" i="3"/>
  <c r="S98" i="3"/>
  <c r="R98" i="3"/>
  <c r="Q98" i="3"/>
  <c r="O98" i="3"/>
  <c r="N98" i="3"/>
  <c r="M98" i="3"/>
  <c r="L98" i="3"/>
  <c r="I98" i="3"/>
  <c r="H98" i="3"/>
  <c r="G98" i="3"/>
  <c r="F98" i="3"/>
  <c r="E98" i="3"/>
  <c r="D98" i="3"/>
  <c r="K98" i="3"/>
  <c r="B86" i="3"/>
  <c r="AD84" i="3"/>
  <c r="AC84" i="3"/>
  <c r="AB84" i="3"/>
  <c r="AA84" i="3"/>
  <c r="Y84" i="3"/>
  <c r="X84" i="3"/>
  <c r="W84" i="3"/>
  <c r="V84" i="3"/>
  <c r="T84" i="3"/>
  <c r="S84" i="3"/>
  <c r="R84" i="3"/>
  <c r="Q84" i="3"/>
  <c r="O84" i="3"/>
  <c r="N84" i="3"/>
  <c r="M84" i="3"/>
  <c r="L84" i="3"/>
  <c r="I84" i="3"/>
  <c r="H84" i="3"/>
  <c r="G84" i="3"/>
  <c r="F84" i="3"/>
  <c r="E84" i="3"/>
  <c r="D84" i="3"/>
  <c r="J84" i="3"/>
  <c r="B72" i="3"/>
  <c r="AD70" i="3"/>
  <c r="AC70" i="3"/>
  <c r="AB70" i="3"/>
  <c r="AA70" i="3"/>
  <c r="Y70" i="3"/>
  <c r="X70" i="3"/>
  <c r="W70" i="3"/>
  <c r="V70" i="3"/>
  <c r="T70" i="3"/>
  <c r="S70" i="3"/>
  <c r="R70" i="3"/>
  <c r="Q70" i="3"/>
  <c r="O70" i="3"/>
  <c r="N70" i="3"/>
  <c r="M70" i="3"/>
  <c r="L70" i="3"/>
  <c r="I70" i="3"/>
  <c r="H70" i="3"/>
  <c r="G70" i="3"/>
  <c r="F70" i="3"/>
  <c r="E70" i="3"/>
  <c r="D70" i="3"/>
  <c r="J70" i="3"/>
  <c r="B58" i="3"/>
  <c r="AD56" i="3"/>
  <c r="AC56" i="3"/>
  <c r="AB56" i="3"/>
  <c r="AA56" i="3"/>
  <c r="Y56" i="3"/>
  <c r="X56" i="3"/>
  <c r="W56" i="3"/>
  <c r="V56" i="3"/>
  <c r="T56" i="3"/>
  <c r="S56" i="3"/>
  <c r="R56" i="3"/>
  <c r="Q56" i="3"/>
  <c r="O56" i="3"/>
  <c r="N56" i="3"/>
  <c r="M56" i="3"/>
  <c r="L56" i="3"/>
  <c r="I56" i="3"/>
  <c r="H56" i="3"/>
  <c r="G56" i="3"/>
  <c r="F56" i="3"/>
  <c r="E56" i="3"/>
  <c r="D56" i="3"/>
  <c r="K56" i="3"/>
  <c r="B44" i="3"/>
  <c r="AD42" i="3"/>
  <c r="AC42" i="3"/>
  <c r="AB42" i="3"/>
  <c r="AA42" i="3"/>
  <c r="Y42" i="3"/>
  <c r="X42" i="3"/>
  <c r="W42" i="3"/>
  <c r="V42" i="3"/>
  <c r="T42" i="3"/>
  <c r="S42" i="3"/>
  <c r="R42" i="3"/>
  <c r="Q42" i="3"/>
  <c r="O42" i="3"/>
  <c r="N42" i="3"/>
  <c r="M42" i="3"/>
  <c r="L42" i="3"/>
  <c r="I42" i="3"/>
  <c r="H42" i="3"/>
  <c r="G42" i="3"/>
  <c r="F42" i="3"/>
  <c r="E42" i="3"/>
  <c r="D42" i="3"/>
  <c r="B30" i="3"/>
  <c r="AD28" i="3"/>
  <c r="AC28" i="3"/>
  <c r="AB28" i="3"/>
  <c r="AA28" i="3"/>
  <c r="Y28" i="3"/>
  <c r="X28" i="3"/>
  <c r="W28" i="3"/>
  <c r="V28" i="3"/>
  <c r="T28" i="3"/>
  <c r="S28" i="3"/>
  <c r="R28" i="3"/>
  <c r="Q28" i="3"/>
  <c r="O28" i="3"/>
  <c r="N28" i="3"/>
  <c r="M28" i="3"/>
  <c r="L28" i="3"/>
  <c r="I28" i="3"/>
  <c r="H28" i="3"/>
  <c r="G28" i="3"/>
  <c r="F28" i="3"/>
  <c r="E28" i="3"/>
  <c r="D28" i="3"/>
  <c r="K28" i="3"/>
  <c r="B16" i="3"/>
  <c r="B2" i="3"/>
  <c r="B228" i="3" s="1"/>
  <c r="B229" i="4" s="1"/>
  <c r="AD14" i="3"/>
  <c r="AC14" i="3"/>
  <c r="AB14" i="3"/>
  <c r="AA14" i="3"/>
  <c r="Y14" i="3"/>
  <c r="X14" i="3"/>
  <c r="W14" i="3"/>
  <c r="V14" i="3"/>
  <c r="T14" i="3"/>
  <c r="S14" i="3"/>
  <c r="R14" i="3"/>
  <c r="Q14" i="3"/>
  <c r="O14" i="3"/>
  <c r="N14" i="3"/>
  <c r="M14" i="3"/>
  <c r="L14" i="3"/>
  <c r="I14" i="3"/>
  <c r="H14" i="3"/>
  <c r="G14" i="3"/>
  <c r="F14" i="3"/>
  <c r="E14" i="3"/>
  <c r="D14" i="3"/>
  <c r="J14" i="3"/>
  <c r="K14" i="3"/>
  <c r="AE14" i="1"/>
  <c r="AC14" i="1"/>
  <c r="AB14" i="1"/>
  <c r="Z14" i="1"/>
  <c r="Y14" i="1"/>
  <c r="AA14" i="1" s="1"/>
  <c r="X14" i="1"/>
  <c r="W14" i="1"/>
  <c r="U14" i="1"/>
  <c r="T14" i="1"/>
  <c r="V14" i="1" s="1"/>
  <c r="S14" i="1"/>
  <c r="R14" i="1"/>
  <c r="P14" i="1"/>
  <c r="O14" i="1"/>
  <c r="Q14" i="1" s="1"/>
  <c r="N14" i="1"/>
  <c r="M14" i="1"/>
  <c r="J14" i="1"/>
  <c r="I14" i="1"/>
  <c r="H14" i="1"/>
  <c r="G14" i="1"/>
  <c r="F14" i="1"/>
  <c r="AE13" i="1"/>
  <c r="AC13" i="1"/>
  <c r="AB13" i="1"/>
  <c r="Z13" i="1"/>
  <c r="Y13" i="1"/>
  <c r="AA13" i="1" s="1"/>
  <c r="X13" i="1"/>
  <c r="W13" i="1"/>
  <c r="U13" i="1"/>
  <c r="T13" i="1"/>
  <c r="V13" i="1" s="1"/>
  <c r="S13" i="1"/>
  <c r="R13" i="1"/>
  <c r="P13" i="1"/>
  <c r="O13" i="1"/>
  <c r="Q13" i="1" s="1"/>
  <c r="N13" i="1"/>
  <c r="M13" i="1"/>
  <c r="J13" i="1"/>
  <c r="I13" i="1"/>
  <c r="H13" i="1"/>
  <c r="G13" i="1"/>
  <c r="F13" i="1"/>
  <c r="AE12" i="1"/>
  <c r="AC12" i="1"/>
  <c r="AB12" i="1"/>
  <c r="Z12" i="1"/>
  <c r="Y12" i="1"/>
  <c r="AA12" i="1" s="1"/>
  <c r="X12" i="1"/>
  <c r="W12" i="1"/>
  <c r="U12" i="1"/>
  <c r="T12" i="1"/>
  <c r="V12" i="1" s="1"/>
  <c r="S12" i="1"/>
  <c r="R12" i="1"/>
  <c r="P12" i="1"/>
  <c r="O12" i="1"/>
  <c r="Q12" i="1" s="1"/>
  <c r="N12" i="1"/>
  <c r="M12" i="1"/>
  <c r="J12" i="1"/>
  <c r="I12" i="1"/>
  <c r="H12" i="1"/>
  <c r="G12" i="1"/>
  <c r="F12" i="1"/>
  <c r="AE11" i="1"/>
  <c r="AC11" i="1"/>
  <c r="AB11" i="1"/>
  <c r="Z11" i="1"/>
  <c r="Y11" i="1"/>
  <c r="AA11" i="1" s="1"/>
  <c r="X11" i="1"/>
  <c r="W11" i="1"/>
  <c r="U11" i="1"/>
  <c r="T11" i="1"/>
  <c r="V11" i="1" s="1"/>
  <c r="S11" i="1"/>
  <c r="R11" i="1"/>
  <c r="P11" i="1"/>
  <c r="O11" i="1"/>
  <c r="Q11" i="1" s="1"/>
  <c r="N11" i="1"/>
  <c r="M11" i="1"/>
  <c r="J11" i="1"/>
  <c r="I11" i="1"/>
  <c r="H11" i="1"/>
  <c r="G11" i="1"/>
  <c r="F11" i="1"/>
  <c r="AE10" i="1"/>
  <c r="AC10" i="1"/>
  <c r="AB10" i="1"/>
  <c r="Z10" i="1"/>
  <c r="Y10" i="1"/>
  <c r="AA10" i="1" s="1"/>
  <c r="X10" i="1"/>
  <c r="W10" i="1"/>
  <c r="U10" i="1"/>
  <c r="T10" i="1"/>
  <c r="V10" i="1" s="1"/>
  <c r="S10" i="1"/>
  <c r="R10" i="1"/>
  <c r="P10" i="1"/>
  <c r="O10" i="1"/>
  <c r="Q10" i="1" s="1"/>
  <c r="N10" i="1"/>
  <c r="M10" i="1"/>
  <c r="J10" i="1"/>
  <c r="I10" i="1"/>
  <c r="H10" i="1"/>
  <c r="G10" i="1"/>
  <c r="F10" i="1"/>
  <c r="AE9" i="1"/>
  <c r="AC9" i="1"/>
  <c r="AB9" i="1"/>
  <c r="Z9" i="1"/>
  <c r="Y9" i="1"/>
  <c r="AA9" i="1" s="1"/>
  <c r="X9" i="1"/>
  <c r="W9" i="1"/>
  <c r="U9" i="1"/>
  <c r="T9" i="1"/>
  <c r="V9" i="1" s="1"/>
  <c r="S9" i="1"/>
  <c r="R9" i="1"/>
  <c r="P9" i="1"/>
  <c r="O9" i="1"/>
  <c r="Q9" i="1" s="1"/>
  <c r="N9" i="1"/>
  <c r="M9" i="1"/>
  <c r="J9" i="1"/>
  <c r="I9" i="1"/>
  <c r="H9" i="1"/>
  <c r="G9" i="1"/>
  <c r="F9" i="1"/>
  <c r="AE8" i="1"/>
  <c r="AB8" i="1"/>
  <c r="Z8" i="1"/>
  <c r="Y8" i="1"/>
  <c r="AA8" i="1" s="1"/>
  <c r="X8" i="1"/>
  <c r="W8" i="1"/>
  <c r="U8" i="1"/>
  <c r="T8" i="1"/>
  <c r="V8" i="1" s="1"/>
  <c r="S8" i="1"/>
  <c r="R8" i="1"/>
  <c r="P8" i="1"/>
  <c r="O8" i="1"/>
  <c r="Q8" i="1" s="1"/>
  <c r="N8" i="1"/>
  <c r="M8" i="1"/>
  <c r="J8" i="1"/>
  <c r="I8" i="1"/>
  <c r="H8" i="1"/>
  <c r="G8" i="1"/>
  <c r="F8" i="1"/>
  <c r="E9" i="1"/>
  <c r="E10" i="1"/>
  <c r="E11" i="1"/>
  <c r="E12" i="1"/>
  <c r="E13" i="1"/>
  <c r="E14" i="1"/>
  <c r="E8" i="1"/>
  <c r="AH225" i="1"/>
  <c r="AG225" i="1"/>
  <c r="AH224" i="1"/>
  <c r="AG224" i="1"/>
  <c r="AH223" i="1"/>
  <c r="AG223" i="1"/>
  <c r="AH222" i="1"/>
  <c r="AG222" i="1"/>
  <c r="AH221" i="1"/>
  <c r="AG221" i="1"/>
  <c r="AH220" i="1"/>
  <c r="AG220" i="1"/>
  <c r="AH219" i="1"/>
  <c r="AG219" i="1"/>
  <c r="AH218" i="1"/>
  <c r="AG218" i="1"/>
  <c r="AH211" i="1"/>
  <c r="AG211" i="1"/>
  <c r="AH210" i="1"/>
  <c r="AG210" i="1"/>
  <c r="AH209" i="1"/>
  <c r="AG209" i="1"/>
  <c r="AH208" i="1"/>
  <c r="AG208" i="1"/>
  <c r="AH207" i="1"/>
  <c r="AG207" i="1"/>
  <c r="AH206" i="1"/>
  <c r="AG206" i="1"/>
  <c r="AH205" i="1"/>
  <c r="AG205" i="1"/>
  <c r="AH204" i="1"/>
  <c r="AG204" i="1"/>
  <c r="B22" i="1"/>
  <c r="B36" i="1" s="1"/>
  <c r="B50" i="1" s="1"/>
  <c r="B64" i="1" s="1"/>
  <c r="B78" i="1" s="1"/>
  <c r="B92" i="1" s="1"/>
  <c r="B106" i="1" s="1"/>
  <c r="B120" i="1" s="1"/>
  <c r="B134" i="1" s="1"/>
  <c r="B148" i="1" s="1"/>
  <c r="B162" i="1" s="1"/>
  <c r="B176" i="1" s="1"/>
  <c r="B190" i="1" s="1"/>
  <c r="B204" i="1" s="1"/>
  <c r="B218" i="1" s="1"/>
  <c r="AH197" i="1"/>
  <c r="AG197" i="1"/>
  <c r="AH196" i="1"/>
  <c r="AG196" i="1"/>
  <c r="AH195" i="1"/>
  <c r="AG195" i="1"/>
  <c r="AH194" i="1"/>
  <c r="AG194" i="1"/>
  <c r="AH193" i="1"/>
  <c r="AG193" i="1"/>
  <c r="AH192" i="1"/>
  <c r="AG192" i="1"/>
  <c r="AH191" i="1"/>
  <c r="AG191" i="1"/>
  <c r="AH190" i="1"/>
  <c r="AG190" i="1"/>
  <c r="AH183" i="1"/>
  <c r="AG183" i="1"/>
  <c r="AH182" i="1"/>
  <c r="AG182" i="1"/>
  <c r="AH181" i="1"/>
  <c r="AG181" i="1"/>
  <c r="AH180" i="1"/>
  <c r="AG180" i="1"/>
  <c r="AH179" i="1"/>
  <c r="AG179" i="1"/>
  <c r="AH178" i="1"/>
  <c r="AG178" i="1"/>
  <c r="AH177" i="1"/>
  <c r="AG177" i="1"/>
  <c r="AH176" i="1"/>
  <c r="AG176" i="1"/>
  <c r="AH169" i="1"/>
  <c r="AG169" i="1"/>
  <c r="AH168" i="1"/>
  <c r="AG168" i="1"/>
  <c r="AH167" i="1"/>
  <c r="AG167" i="1"/>
  <c r="AH166" i="1"/>
  <c r="AG166" i="1"/>
  <c r="AH165" i="1"/>
  <c r="AG165" i="1"/>
  <c r="AH164" i="1"/>
  <c r="AG164" i="1"/>
  <c r="AH163" i="1"/>
  <c r="AG163" i="1"/>
  <c r="AH162" i="1"/>
  <c r="AG162" i="1"/>
  <c r="AH155" i="1"/>
  <c r="AG155" i="1"/>
  <c r="AH154" i="1"/>
  <c r="AG154" i="1"/>
  <c r="AH153" i="1"/>
  <c r="AG153" i="1"/>
  <c r="AH152" i="1"/>
  <c r="AG152" i="1"/>
  <c r="AH151" i="1"/>
  <c r="AG151" i="1"/>
  <c r="AH150" i="1"/>
  <c r="AG150" i="1"/>
  <c r="AH149" i="1"/>
  <c r="AG149" i="1"/>
  <c r="AH148" i="1"/>
  <c r="AG148" i="1"/>
  <c r="AH141" i="1"/>
  <c r="AG141" i="1"/>
  <c r="AH140" i="1"/>
  <c r="AG140" i="1"/>
  <c r="AH139" i="1"/>
  <c r="AG139" i="1"/>
  <c r="AH138" i="1"/>
  <c r="AG138" i="1"/>
  <c r="AH137" i="1"/>
  <c r="AG137" i="1"/>
  <c r="AH136" i="1"/>
  <c r="AG136" i="1"/>
  <c r="AH135" i="1"/>
  <c r="AG135" i="1"/>
  <c r="AH134" i="1"/>
  <c r="AG134" i="1"/>
  <c r="AH127" i="1"/>
  <c r="AG127" i="1"/>
  <c r="AH126" i="1"/>
  <c r="AG126" i="1"/>
  <c r="AH125" i="1"/>
  <c r="AG125" i="1"/>
  <c r="AH124" i="1"/>
  <c r="AG124" i="1"/>
  <c r="AH123" i="1"/>
  <c r="AG123" i="1"/>
  <c r="AH122" i="1"/>
  <c r="AG122" i="1"/>
  <c r="AH121" i="1"/>
  <c r="AG121" i="1"/>
  <c r="AH120" i="1"/>
  <c r="AG120" i="1"/>
  <c r="AH113" i="1"/>
  <c r="AG113" i="1"/>
  <c r="AH112" i="1"/>
  <c r="AG112" i="1"/>
  <c r="AH111" i="1"/>
  <c r="AG111" i="1"/>
  <c r="AH110" i="1"/>
  <c r="AG110" i="1"/>
  <c r="AH109" i="1"/>
  <c r="AG109" i="1"/>
  <c r="AH108" i="1"/>
  <c r="AG108" i="1"/>
  <c r="AH107" i="1"/>
  <c r="AG107" i="1"/>
  <c r="AH106" i="1"/>
  <c r="AG106" i="1"/>
  <c r="AH99" i="1"/>
  <c r="AG99" i="1"/>
  <c r="AH98" i="1"/>
  <c r="AG98" i="1"/>
  <c r="AH97" i="1"/>
  <c r="AG97" i="1"/>
  <c r="AH96" i="1"/>
  <c r="AG96" i="1"/>
  <c r="AH95" i="1"/>
  <c r="AG95" i="1"/>
  <c r="AH94" i="1"/>
  <c r="AG94" i="1"/>
  <c r="AH93" i="1"/>
  <c r="AG93" i="1"/>
  <c r="AH92" i="1"/>
  <c r="AG92" i="1"/>
  <c r="AH85" i="1"/>
  <c r="AG85" i="1"/>
  <c r="AH84" i="1"/>
  <c r="AG84" i="1"/>
  <c r="AH83" i="1"/>
  <c r="AG83" i="1"/>
  <c r="AH82" i="1"/>
  <c r="AG82" i="1"/>
  <c r="AH81" i="1"/>
  <c r="AG81" i="1"/>
  <c r="AH80" i="1"/>
  <c r="AG80" i="1"/>
  <c r="AH79" i="1"/>
  <c r="AG79" i="1"/>
  <c r="AH78" i="1"/>
  <c r="AG78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4" i="1"/>
  <c r="AG64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3" i="1"/>
  <c r="AG43" i="1"/>
  <c r="AE43" i="1"/>
  <c r="AC43" i="1"/>
  <c r="AB43" i="1"/>
  <c r="Z43" i="1"/>
  <c r="Y43" i="1"/>
  <c r="X43" i="1"/>
  <c r="W43" i="1"/>
  <c r="U43" i="1"/>
  <c r="T43" i="1"/>
  <c r="S43" i="1"/>
  <c r="R43" i="1"/>
  <c r="P43" i="1"/>
  <c r="O43" i="1"/>
  <c r="N43" i="1"/>
  <c r="M43" i="1"/>
  <c r="J43" i="1"/>
  <c r="I43" i="1"/>
  <c r="H43" i="1"/>
  <c r="G43" i="1"/>
  <c r="F43" i="1"/>
  <c r="E43" i="1"/>
  <c r="AH42" i="1"/>
  <c r="AG42" i="1"/>
  <c r="L42" i="1"/>
  <c r="K42" i="1"/>
  <c r="AH41" i="1"/>
  <c r="AG41" i="1"/>
  <c r="L41" i="1"/>
  <c r="K41" i="1"/>
  <c r="AH40" i="1"/>
  <c r="AG40" i="1"/>
  <c r="L40" i="1"/>
  <c r="K40" i="1"/>
  <c r="AH39" i="1"/>
  <c r="AG39" i="1"/>
  <c r="L39" i="1"/>
  <c r="K39" i="1"/>
  <c r="AH38" i="1"/>
  <c r="AG38" i="1"/>
  <c r="L38" i="1"/>
  <c r="K38" i="1"/>
  <c r="AH37" i="1"/>
  <c r="AG37" i="1"/>
  <c r="L37" i="1"/>
  <c r="K37" i="1"/>
  <c r="AH36" i="1"/>
  <c r="AG36" i="1"/>
  <c r="L36" i="1"/>
  <c r="K36" i="1"/>
  <c r="AH29" i="1"/>
  <c r="AG29" i="1"/>
  <c r="AE29" i="1"/>
  <c r="AC29" i="1"/>
  <c r="AB29" i="1"/>
  <c r="Z29" i="1"/>
  <c r="Y29" i="1"/>
  <c r="X29" i="1"/>
  <c r="W29" i="1"/>
  <c r="U29" i="1"/>
  <c r="T29" i="1"/>
  <c r="S29" i="1"/>
  <c r="R29" i="1"/>
  <c r="P29" i="1"/>
  <c r="O29" i="1"/>
  <c r="N29" i="1"/>
  <c r="M29" i="1"/>
  <c r="J29" i="1"/>
  <c r="I29" i="1"/>
  <c r="H29" i="1"/>
  <c r="G29" i="1"/>
  <c r="F29" i="1"/>
  <c r="E29" i="1"/>
  <c r="AH28" i="1"/>
  <c r="AG28" i="1"/>
  <c r="L28" i="1"/>
  <c r="K28" i="1"/>
  <c r="AH27" i="1"/>
  <c r="AG27" i="1"/>
  <c r="L27" i="1"/>
  <c r="K27" i="1"/>
  <c r="AH26" i="1"/>
  <c r="AG26" i="1"/>
  <c r="L26" i="1"/>
  <c r="K26" i="1"/>
  <c r="AH25" i="1"/>
  <c r="AG25" i="1"/>
  <c r="L25" i="1"/>
  <c r="K25" i="1"/>
  <c r="AH24" i="1"/>
  <c r="AG24" i="1"/>
  <c r="L24" i="1"/>
  <c r="K24" i="1"/>
  <c r="AH23" i="1"/>
  <c r="AG23" i="1"/>
  <c r="L23" i="1"/>
  <c r="K23" i="1"/>
  <c r="AH22" i="1"/>
  <c r="AG22" i="1"/>
  <c r="L22" i="1"/>
  <c r="K22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L9" i="1" l="1"/>
  <c r="L13" i="1"/>
  <c r="L11" i="1"/>
  <c r="L8" i="1"/>
  <c r="L10" i="1"/>
  <c r="L12" i="1"/>
  <c r="L14" i="1"/>
  <c r="K43" i="1"/>
  <c r="K29" i="1"/>
  <c r="K9" i="1"/>
  <c r="K13" i="1"/>
  <c r="B3" i="4"/>
  <c r="B3" i="5" s="1"/>
  <c r="B438" i="5" s="1"/>
  <c r="B213" i="4"/>
  <c r="B408" i="5" s="1"/>
  <c r="B843" i="5" s="1"/>
  <c r="B438" i="3"/>
  <c r="B439" i="4" s="1"/>
  <c r="L29" i="1"/>
  <c r="B185" i="4"/>
  <c r="B354" i="5" s="1"/>
  <c r="B789" i="5" s="1"/>
  <c r="B410" i="3"/>
  <c r="B411" i="4" s="1"/>
  <c r="B199" i="4"/>
  <c r="B381" i="5" s="1"/>
  <c r="B816" i="5" s="1"/>
  <c r="B424" i="3"/>
  <c r="B425" i="4" s="1"/>
  <c r="B45" i="4"/>
  <c r="B84" i="5" s="1"/>
  <c r="B519" i="5" s="1"/>
  <c r="B270" i="3"/>
  <c r="B271" i="4" s="1"/>
  <c r="B59" i="4"/>
  <c r="B111" i="5" s="1"/>
  <c r="B546" i="5" s="1"/>
  <c r="B284" i="3"/>
  <c r="B285" i="4" s="1"/>
  <c r="B73" i="4"/>
  <c r="B138" i="5" s="1"/>
  <c r="B573" i="5" s="1"/>
  <c r="B298" i="3"/>
  <c r="B299" i="4" s="1"/>
  <c r="B87" i="4"/>
  <c r="B165" i="5" s="1"/>
  <c r="B600" i="5" s="1"/>
  <c r="B312" i="3"/>
  <c r="B313" i="4" s="1"/>
  <c r="B101" i="4"/>
  <c r="B192" i="5" s="1"/>
  <c r="B627" i="5" s="1"/>
  <c r="B326" i="3"/>
  <c r="B327" i="4" s="1"/>
  <c r="B115" i="4"/>
  <c r="B219" i="5" s="1"/>
  <c r="B654" i="5" s="1"/>
  <c r="B340" i="3"/>
  <c r="B341" i="4" s="1"/>
  <c r="B157" i="4"/>
  <c r="B300" i="5" s="1"/>
  <c r="B735" i="5" s="1"/>
  <c r="B382" i="3"/>
  <c r="B383" i="4" s="1"/>
  <c r="B171" i="4"/>
  <c r="B327" i="5" s="1"/>
  <c r="B762" i="5" s="1"/>
  <c r="B396" i="3"/>
  <c r="B397" i="4" s="1"/>
  <c r="B17" i="4"/>
  <c r="B30" i="5" s="1"/>
  <c r="B465" i="5" s="1"/>
  <c r="B242" i="3"/>
  <c r="B243" i="4" s="1"/>
  <c r="B31" i="4"/>
  <c r="B57" i="5" s="1"/>
  <c r="B492" i="5" s="1"/>
  <c r="B256" i="3"/>
  <c r="B257" i="4" s="1"/>
  <c r="B129" i="4"/>
  <c r="B246" i="5" s="1"/>
  <c r="B681" i="5" s="1"/>
  <c r="B354" i="3"/>
  <c r="B355" i="4" s="1"/>
  <c r="B143" i="4"/>
  <c r="B273" i="5" s="1"/>
  <c r="B708" i="5" s="1"/>
  <c r="B368" i="3"/>
  <c r="B369" i="4" s="1"/>
  <c r="L43" i="1"/>
  <c r="K11" i="1"/>
  <c r="K14" i="1"/>
  <c r="K10" i="1"/>
  <c r="K12" i="1"/>
  <c r="K8" i="1"/>
  <c r="M15" i="1"/>
  <c r="H15" i="1"/>
  <c r="G15" i="1"/>
  <c r="Y15" i="1"/>
  <c r="E15" i="1"/>
  <c r="AB15" i="1"/>
  <c r="J15" i="1"/>
  <c r="S15" i="1"/>
  <c r="AC15" i="1"/>
  <c r="X15" i="1"/>
  <c r="W15" i="1"/>
  <c r="I15" i="1"/>
  <c r="F15" i="1"/>
  <c r="AE15" i="1"/>
  <c r="Z15" i="1"/>
  <c r="U15" i="1"/>
  <c r="P15" i="1"/>
  <c r="R15" i="1"/>
  <c r="T15" i="1"/>
  <c r="Q15" i="1"/>
  <c r="N15" i="1"/>
  <c r="O15" i="1"/>
  <c r="U433" i="5"/>
  <c r="P433" i="5"/>
  <c r="U406" i="5"/>
  <c r="U379" i="5"/>
  <c r="P379" i="5"/>
  <c r="U352" i="5"/>
  <c r="P352" i="5"/>
  <c r="U325" i="5"/>
  <c r="Z325" i="5"/>
  <c r="U298" i="5"/>
  <c r="Z190" i="5"/>
  <c r="P190" i="5"/>
  <c r="AE190" i="5"/>
  <c r="U163" i="5"/>
  <c r="P163" i="5"/>
  <c r="U136" i="5"/>
  <c r="P136" i="5"/>
  <c r="AE109" i="5"/>
  <c r="U55" i="5"/>
  <c r="AE55" i="5"/>
  <c r="J28" i="4"/>
  <c r="K28" i="4"/>
  <c r="U28" i="4"/>
  <c r="P182" i="4"/>
  <c r="J42" i="4"/>
  <c r="J98" i="4"/>
  <c r="K140" i="4"/>
  <c r="P42" i="4"/>
  <c r="P70" i="4"/>
  <c r="U112" i="4"/>
  <c r="J210" i="4"/>
  <c r="K210" i="4"/>
  <c r="P28" i="4"/>
  <c r="P154" i="4"/>
  <c r="K126" i="4"/>
  <c r="J196" i="4"/>
  <c r="J70" i="4"/>
  <c r="P168" i="4"/>
  <c r="J182" i="4"/>
  <c r="K196" i="4"/>
  <c r="P56" i="4"/>
  <c r="K70" i="4"/>
  <c r="J154" i="4"/>
  <c r="K84" i="4"/>
  <c r="K154" i="4"/>
  <c r="J168" i="4"/>
  <c r="J126" i="4"/>
  <c r="J56" i="4"/>
  <c r="P98" i="4"/>
  <c r="J112" i="4"/>
  <c r="K168" i="4"/>
  <c r="P210" i="4"/>
  <c r="J224" i="4"/>
  <c r="AE42" i="4"/>
  <c r="K98" i="4"/>
  <c r="K112" i="4"/>
  <c r="J14" i="4"/>
  <c r="K42" i="4"/>
  <c r="K56" i="4"/>
  <c r="J84" i="4"/>
  <c r="J140" i="4"/>
  <c r="K224" i="4"/>
  <c r="P224" i="4"/>
  <c r="U196" i="4"/>
  <c r="P196" i="4"/>
  <c r="U182" i="4"/>
  <c r="U140" i="4"/>
  <c r="P140" i="4"/>
  <c r="U126" i="4"/>
  <c r="P126" i="4"/>
  <c r="P112" i="4"/>
  <c r="U84" i="4"/>
  <c r="P84" i="4"/>
  <c r="U42" i="4"/>
  <c r="Z42" i="4"/>
  <c r="P14" i="4"/>
  <c r="K14" i="4"/>
  <c r="U14" i="4"/>
  <c r="K70" i="3"/>
  <c r="K84" i="3"/>
  <c r="K112" i="3"/>
  <c r="P140" i="3"/>
  <c r="J154" i="3"/>
  <c r="P182" i="3"/>
  <c r="J28" i="3"/>
  <c r="P70" i="3"/>
  <c r="P84" i="3"/>
  <c r="P112" i="3"/>
  <c r="U140" i="3"/>
  <c r="K154" i="3"/>
  <c r="J168" i="3"/>
  <c r="P14" i="3"/>
  <c r="U84" i="3"/>
  <c r="J98" i="3"/>
  <c r="P28" i="3"/>
  <c r="J182" i="3"/>
  <c r="J224" i="3"/>
  <c r="U28" i="3"/>
  <c r="J42" i="3"/>
  <c r="K182" i="3"/>
  <c r="J210" i="3"/>
  <c r="P224" i="3"/>
  <c r="K224" i="3"/>
  <c r="K42" i="3"/>
  <c r="J56" i="3"/>
  <c r="K210" i="3"/>
  <c r="J126" i="3"/>
  <c r="J140" i="3"/>
  <c r="J196" i="3"/>
  <c r="U14" i="3"/>
  <c r="U210" i="3"/>
  <c r="P210" i="3"/>
  <c r="U196" i="3"/>
  <c r="P196" i="3"/>
  <c r="U182" i="3"/>
  <c r="U168" i="3"/>
  <c r="P168" i="3"/>
  <c r="U154" i="3"/>
  <c r="P154" i="3"/>
  <c r="U98" i="3"/>
  <c r="P98" i="3"/>
  <c r="U56" i="3"/>
  <c r="P56" i="3"/>
  <c r="U42" i="3"/>
  <c r="P42" i="3"/>
  <c r="L15" i="1" l="1"/>
  <c r="K15" i="1"/>
  <c r="AE433" i="5"/>
  <c r="Z433" i="5"/>
  <c r="Z406" i="5"/>
  <c r="AE406" i="5"/>
  <c r="Z379" i="5"/>
  <c r="AE379" i="5"/>
  <c r="AE352" i="5"/>
  <c r="Z352" i="5"/>
  <c r="AE325" i="5"/>
  <c r="AE298" i="5"/>
  <c r="Z298" i="5"/>
  <c r="U271" i="5"/>
  <c r="Z271" i="5"/>
  <c r="AE271" i="5"/>
  <c r="Z244" i="5"/>
  <c r="AE244" i="5"/>
  <c r="U217" i="5"/>
  <c r="Z217" i="5"/>
  <c r="AE217" i="5"/>
  <c r="Z163" i="5"/>
  <c r="AE163" i="5"/>
  <c r="Z136" i="5"/>
  <c r="AE136" i="5"/>
  <c r="Z109" i="5"/>
  <c r="U109" i="5"/>
  <c r="AE82" i="5"/>
  <c r="Z82" i="5"/>
  <c r="U82" i="5"/>
  <c r="Z55" i="5"/>
  <c r="Z28" i="4"/>
  <c r="AE28" i="4"/>
  <c r="U224" i="4"/>
  <c r="Z224" i="4"/>
  <c r="Z210" i="4"/>
  <c r="U210" i="4"/>
  <c r="Z196" i="4"/>
  <c r="Z182" i="4"/>
  <c r="U168" i="4"/>
  <c r="U154" i="4"/>
  <c r="Z154" i="4"/>
  <c r="Z140" i="4"/>
  <c r="Z126" i="4"/>
  <c r="Z112" i="4"/>
  <c r="U98" i="4"/>
  <c r="Z84" i="4"/>
  <c r="Z70" i="4"/>
  <c r="U70" i="4"/>
  <c r="U56" i="4"/>
  <c r="AE14" i="4"/>
  <c r="Z14" i="4"/>
  <c r="AE14" i="3"/>
  <c r="Z14" i="3"/>
  <c r="U224" i="3"/>
  <c r="AE210" i="3"/>
  <c r="Z210" i="3"/>
  <c r="AE196" i="3"/>
  <c r="Z196" i="3"/>
  <c r="AE182" i="3"/>
  <c r="Z182" i="3"/>
  <c r="AE168" i="3"/>
  <c r="Z168" i="3"/>
  <c r="AE154" i="3"/>
  <c r="Z154" i="3"/>
  <c r="AE140" i="3"/>
  <c r="Z140" i="3"/>
  <c r="U126" i="3"/>
  <c r="U112" i="3"/>
  <c r="AE98" i="3"/>
  <c r="Z98" i="3"/>
  <c r="AE84" i="3"/>
  <c r="Z84" i="3"/>
  <c r="U70" i="3"/>
  <c r="AE56" i="3"/>
  <c r="Z56" i="3"/>
  <c r="Z42" i="3"/>
  <c r="AE42" i="3"/>
  <c r="AE28" i="3"/>
  <c r="Z28" i="3"/>
  <c r="AD29" i="1" l="1"/>
  <c r="V15" i="1"/>
  <c r="Z168" i="4"/>
  <c r="Z98" i="4"/>
  <c r="AE56" i="4"/>
  <c r="Z56" i="4"/>
  <c r="AE224" i="3"/>
  <c r="Z224" i="3"/>
  <c r="AE126" i="3"/>
  <c r="Z126" i="3"/>
  <c r="AE112" i="3"/>
  <c r="Z112" i="3"/>
  <c r="AE70" i="3"/>
  <c r="Z70" i="3"/>
  <c r="AA15" i="1" l="1"/>
</calcChain>
</file>

<file path=xl/sharedStrings.xml><?xml version="1.0" encoding="utf-8"?>
<sst xmlns="http://schemas.openxmlformats.org/spreadsheetml/2006/main" count="11842" uniqueCount="1023">
  <si>
    <t>REALISASI</t>
  </si>
  <si>
    <t>RKAP</t>
  </si>
  <si>
    <t>PERBANDINGAN</t>
  </si>
  <si>
    <t>NO</t>
  </si>
  <si>
    <t>INSTANSI</t>
  </si>
  <si>
    <t>STATUS</t>
  </si>
  <si>
    <t>TW I</t>
  </si>
  <si>
    <t>TW II</t>
  </si>
  <si>
    <t>TW III</t>
  </si>
  <si>
    <t>TAHUN</t>
  </si>
  <si>
    <t>JANUARI</t>
  </si>
  <si>
    <t>FEBRUARI</t>
  </si>
  <si>
    <t>MARET</t>
  </si>
  <si>
    <t>MEI</t>
  </si>
  <si>
    <t>JUNI</t>
  </si>
  <si>
    <t>JULI</t>
  </si>
  <si>
    <t>AGUSTUS</t>
  </si>
  <si>
    <t>SEPTEMBER</t>
  </si>
  <si>
    <t>OKTOBER</t>
  </si>
  <si>
    <t>NOVEMBER</t>
  </si>
  <si>
    <t>TW IV</t>
  </si>
  <si>
    <t>(ORANG)</t>
  </si>
  <si>
    <t>TH. 2022</t>
  </si>
  <si>
    <t>7 - 4</t>
  </si>
  <si>
    <t>7 - 6</t>
  </si>
  <si>
    <t>BOD/Pimpinan Pelindo</t>
  </si>
  <si>
    <t>BOD/Pimpinan Non Pelindo</t>
  </si>
  <si>
    <t>Organik Pelindo</t>
  </si>
  <si>
    <t>Organik Anper/Cucu/Afilasi</t>
  </si>
  <si>
    <t>PKWT Anper/Cucu/Afilasi</t>
  </si>
  <si>
    <t>TAD Anper/Cucu/Afilasi</t>
  </si>
  <si>
    <t>Pekerja Pemegang Saham lainnya</t>
  </si>
  <si>
    <t>Jumlah</t>
  </si>
  <si>
    <t>DAFTAR REALISASI MUTASI &amp; PENSIUN PEKERJA</t>
  </si>
  <si>
    <t>S/D TRIWULAN II TAHUN 2022</t>
  </si>
  <si>
    <t>URAIAN</t>
  </si>
  <si>
    <t>N A M A</t>
  </si>
  <si>
    <t>NIPP</t>
  </si>
  <si>
    <t>USIA</t>
  </si>
  <si>
    <t>GOL</t>
  </si>
  <si>
    <t>PENDD</t>
  </si>
  <si>
    <t>TUGAS/JABATAN</t>
  </si>
  <si>
    <t>KLS JAB</t>
  </si>
  <si>
    <t>TMT</t>
  </si>
  <si>
    <t>KETERANGAN</t>
  </si>
  <si>
    <t>I</t>
  </si>
  <si>
    <t>PENGURANGAN</t>
  </si>
  <si>
    <t>Berhenti</t>
  </si>
  <si>
    <t>-</t>
  </si>
  <si>
    <t>Meninggal Dunia</t>
  </si>
  <si>
    <t>Pensiun</t>
  </si>
  <si>
    <t>Pindah ke Instansi Lain</t>
  </si>
  <si>
    <t>II</t>
  </si>
  <si>
    <t>PENAMBAHAN</t>
  </si>
  <si>
    <t>Pegawai Baru</t>
  </si>
  <si>
    <t>Pindah dari Instansi Lain</t>
  </si>
  <si>
    <t>Pejabat Baru Internal</t>
  </si>
  <si>
    <t>III</t>
  </si>
  <si>
    <t xml:space="preserve">MUTASI INTERNAL </t>
  </si>
  <si>
    <t>a. Kenaikan kelas jabatan</t>
  </si>
  <si>
    <t>b. Pejabat Defenitif</t>
  </si>
  <si>
    <t xml:space="preserve">c. Mutasi </t>
  </si>
  <si>
    <t>PENDIDIKAN</t>
  </si>
  <si>
    <t>APRIL</t>
  </si>
  <si>
    <t>PASCA SARJANA</t>
  </si>
  <si>
    <t>SARJANA</t>
  </si>
  <si>
    <t>SARJANA MUDA</t>
  </si>
  <si>
    <t>SLTA</t>
  </si>
  <si>
    <t>SLTP</t>
  </si>
  <si>
    <t xml:space="preserve"> JUMLAH PERSONIL </t>
  </si>
  <si>
    <t>&lt;26</t>
  </si>
  <si>
    <t>26 ≤ x &lt; 36</t>
  </si>
  <si>
    <t>36 ≤ x &lt; 46</t>
  </si>
  <si>
    <t>46 ≤ x &lt; 51</t>
  </si>
  <si>
    <t>51 ≤ x &lt; 55</t>
  </si>
  <si>
    <t>≥55</t>
  </si>
  <si>
    <t>SPTP Group</t>
  </si>
  <si>
    <t>PT. Pelindo TPK (Subholding Pusat)</t>
  </si>
  <si>
    <t>Terminal Petikemas Belawan</t>
  </si>
  <si>
    <t>Terminal Petikemas Semarang</t>
  </si>
  <si>
    <t>Terminal Petikemas Nilam</t>
  </si>
  <si>
    <t>Terminal Petikemas Banjarmasin</t>
  </si>
  <si>
    <t>Terminal Petikemas Makassar</t>
  </si>
  <si>
    <t>Terminal Petikemas Ambon</t>
  </si>
  <si>
    <t>Terminal Petikemas Bitung</t>
  </si>
  <si>
    <t>Makassar New Port</t>
  </si>
  <si>
    <t>PT Prima Terminal Petikemas</t>
  </si>
  <si>
    <t>PT. IPC Terminal Petikemas</t>
  </si>
  <si>
    <t>PT. Terminal Petikemas Surabaya</t>
  </si>
  <si>
    <t>PT. Terminal Teluk Lamong (Grup)</t>
  </si>
  <si>
    <t>PT Berlian Jasa Terminal Indonesia (Grup)</t>
  </si>
  <si>
    <t>PT Kaltim Karingau Terminal</t>
  </si>
  <si>
    <t>Organik Anak Perusahaan</t>
  </si>
  <si>
    <t>Organik Penugasan Pelindo</t>
  </si>
  <si>
    <t>Organik Pelindo Penugasan</t>
  </si>
  <si>
    <t>Subholding/Regional</t>
  </si>
  <si>
    <t>ORGANIK PELINDO</t>
  </si>
  <si>
    <t>Ardiono</t>
  </si>
  <si>
    <t>Kanpus PT Pelindo TPK</t>
  </si>
  <si>
    <t xml:space="preserve">Senior Officer Perencanaan Fasilitas Pelabuhan </t>
  </si>
  <si>
    <t>Wahyu Yuliandri</t>
  </si>
  <si>
    <t>Vice President Pengendalian Sistem</t>
  </si>
  <si>
    <t>EKO ARI SUPRIHARYANTO</t>
  </si>
  <si>
    <t>TPK Semarang</t>
  </si>
  <si>
    <t>S1</t>
  </si>
  <si>
    <t xml:space="preserve">Plt Operator RTG Utama  </t>
  </si>
  <si>
    <t>BAMBANG NOVIYANTO</t>
  </si>
  <si>
    <t>PT IPC Terminal Petikemas</t>
  </si>
  <si>
    <t>IIB</t>
  </si>
  <si>
    <t>Pelaksana Administrasi Fasilitas &amp; Peralatan Zona 3 Sr|ITP1</t>
  </si>
  <si>
    <t>Meninggal</t>
  </si>
  <si>
    <t>Zuhdi Ismawan</t>
  </si>
  <si>
    <t>Staff pada Departemen Pengendalian Fasilitas Pelabuhan</t>
  </si>
  <si>
    <t>Achmad Yani</t>
  </si>
  <si>
    <t>Staff pada Departemen Perencanaan SDM dan Organisasi</t>
  </si>
  <si>
    <t>TAKARIYANA NUGRAHA</t>
  </si>
  <si>
    <t>TPK Nilam</t>
  </si>
  <si>
    <t>III/d</t>
  </si>
  <si>
    <t>Operator CC Utama Grup C</t>
  </si>
  <si>
    <t>TATANG SUTRISNA</t>
  </si>
  <si>
    <t>IIIC</t>
  </si>
  <si>
    <t>Pelaksana Koordinator Lingkungan|ITPK</t>
  </si>
  <si>
    <t>WAHYU HARDIYANTO</t>
  </si>
  <si>
    <t>S2</t>
  </si>
  <si>
    <t>Direktorat Utama ITPK</t>
  </si>
  <si>
    <t>Riza Hafifah</t>
  </si>
  <si>
    <t>PT Terminal Petikemas Surabaya</t>
  </si>
  <si>
    <t>Document Center Staff</t>
  </si>
  <si>
    <t>Pensiun Dini</t>
  </si>
  <si>
    <t>SULARJI</t>
  </si>
  <si>
    <t>Billing Senior Staff</t>
  </si>
  <si>
    <t>SUKINO</t>
  </si>
  <si>
    <t>RTG Operator</t>
  </si>
  <si>
    <t>PONITI TRISTIANI</t>
  </si>
  <si>
    <t>Senior Purchasing Staff</t>
  </si>
  <si>
    <t>TEGUH WALUYO</t>
  </si>
  <si>
    <t>Resources &amp; Labor Supply Superintendent</t>
  </si>
  <si>
    <t>Siti Mumpuni</t>
  </si>
  <si>
    <t>IID</t>
  </si>
  <si>
    <t>Officer Akuntansi Umum &amp; Sistem Keuangan pada Departemen Akuntansi Umum &amp; Sistem Keuangan Divisi Anggaran, Akuntansi &amp; Pelaporan Direktorat Keuangan &amp; Manajemen Risiko pada PT Pelindo Terminal Petikemas</t>
  </si>
  <si>
    <t>Ke HO</t>
  </si>
  <si>
    <t>Sumitro Agus Budiarto</t>
  </si>
  <si>
    <t>IVD</t>
  </si>
  <si>
    <t/>
  </si>
  <si>
    <t>Staf Senior Utama II Department Perencanaan SDM &amp; Organisasi pada Subdit Divisi Perencanaan &amp; Pengelolaan SDM Direktorat SDM Kantor Pusat</t>
  </si>
  <si>
    <t>Ke Regional III</t>
  </si>
  <si>
    <t>Josep Wisnu Broto</t>
  </si>
  <si>
    <t>Staff Madya pada Departemen Administrasi &amp; Layanan SDM Divisi Layanan SDM &amp; Umum Direktorat SDM pada PT. Pelindo Terminal Petikemas</t>
  </si>
  <si>
    <t>Mahmed Fadhillah</t>
  </si>
  <si>
    <t>IA</t>
  </si>
  <si>
    <t>Officer Umum &amp; Rumah Tangga pada Departemen Umum &amp; Rumah Tangga Divisi Layanan SDM &amp; Umum Direktorat SDM pada PT. Pelindo Terminal Petikemas</t>
  </si>
  <si>
    <t>Iwan Sulistiono</t>
  </si>
  <si>
    <t>Junior Officer Umum &amp; Rumah Tangga pada Departemen Umum &amp; Rumah Tangga Divisi Layanan SDM &amp; Umum Direktorat SDM pada PT. Pelindo Terminal Petikemas</t>
  </si>
  <si>
    <t>Sri Wahyu  Kusumaningsih</t>
  </si>
  <si>
    <t>IIID</t>
  </si>
  <si>
    <t>Senior Akuntansi Umum &amp; Sistem Keuangan pada Departemen Akuntansi Umum &amp; Sistem Keuangan Divisi Anggaran, Akuntansi &amp; Pelaporan Direktorat Keuangan &amp; Manajemen Risiko pada PT. Pelindo Terminal Petikemas</t>
  </si>
  <si>
    <t>Jun Palembang</t>
  </si>
  <si>
    <t>IVC</t>
  </si>
  <si>
    <t>Ahli Madya I Pengadaan pada Departemen Pengadaan Divisi Layanan SDM &amp; Umum Direktorat SDM pada PT. Pelindo Terminal Petikemas</t>
  </si>
  <si>
    <t xml:space="preserve">Mudji Hidajat </t>
  </si>
  <si>
    <t>IIIB</t>
  </si>
  <si>
    <t>Ahli Madya II Pengadaan pada Departemen Pengadaan Divisi Layanan SDM &amp; Umum Direktorat SDM pada PT. Pelindo Terminal Petikemas</t>
  </si>
  <si>
    <t>Bintaro Dwi Yudha Milanzahri</t>
  </si>
  <si>
    <t>Senior Officer Pembinaan Anak Perusahaan pada Departemen Pembinaan Anak Perusahaan Dvisi Krjasma Usha &amp; Pmbinaan Ank Prushn Direktorat Strategi &amp; Komersial pada PT. Pelindo Terminal Petikemas</t>
  </si>
  <si>
    <t>Rachmartika Astarini</t>
  </si>
  <si>
    <t>Rakhmat Affianto</t>
  </si>
  <si>
    <t>D3</t>
  </si>
  <si>
    <t>Officer Perpajakan pada Departemen Perpajakan Divisi Pengelolaan Keuangan &amp; Perpajakan Direktorat Keuangan &amp; Manajemen Risiko pada PT. Pelindo Terminal Petikemas</t>
  </si>
  <si>
    <t>Afrinur Karya</t>
  </si>
  <si>
    <t>IIIA</t>
  </si>
  <si>
    <t>Senior Officer Keuangan Korporasi pada Departemen Keuangan Korporasi Divisi Pengelolaan Keuangan &amp; Perpajakan Direktorat Keuangan &amp; Manajemen Risiko pada PT. Pelindo Terminal Petikemas</t>
  </si>
  <si>
    <t>A.A. Ngr. Kameswara Suryawarman</t>
  </si>
  <si>
    <t>Senior Officer Perencanaan Perusahaan pada Departemen Perencanaan Perusahaan Divisi Perencanaan Strategis Direktorat Strategi &amp; Komersial pada PT. Pelindo Terminal Petikemas</t>
  </si>
  <si>
    <t>Nurul Yuni Arrifa</t>
  </si>
  <si>
    <t>Ahli Pertama Pemeliharaan Sistem &amp; Data Manajemen pada Departemen Pemeliharaan Sistem &amp; Data Manajemen Divisi Teknologi Informasi Direktorat Teknik pada PT. Pelindo Term</t>
  </si>
  <si>
    <t>Eko Hadi Asputro</t>
  </si>
  <si>
    <t>Officer Pengembangan Teknologi Informasi pada Departemen Pengembangan Teknologi Informasi Divisi Teknologi Informasi Direktorat Teknik pada PT. Pelindo Terminal Petikemas</t>
  </si>
  <si>
    <t>Hoirur Roziqin</t>
  </si>
  <si>
    <t>Officer Pemeliharaan Sistem &amp; Data Manajemen pada Departemen Pemeliharaan Sistem &amp; Data Manajemen Divisi Teknologi Informasi Direktorat Teknik pada PT. Pelindo Terminal Petikemas</t>
  </si>
  <si>
    <t>Nur Dina Farida</t>
  </si>
  <si>
    <t>Edwin Sigit Gunawan</t>
  </si>
  <si>
    <t>Junior Officer Risiko Non Operasional pada Departemen Risiko Non Operasional Divisi Manajemen Risiko Direktorat Keuangan &amp; Manajemen Risiko pada PT. Pelindo Terminal Petikemas</t>
  </si>
  <si>
    <t>Mafto'ah Dian Mayasari</t>
  </si>
  <si>
    <t>Officer Junior Madya I Department Perpajakan pada Subdit Divisi Pengelolaan Keuangan &amp; Perpajakan Direktorat Keuangan &amp; Manajemen Risiko Kantor Pusat</t>
  </si>
  <si>
    <t>Dian Negara</t>
  </si>
  <si>
    <t>Senior Officer Perencanaan Perusahaan</t>
  </si>
  <si>
    <t>Sapto Wasono Soebagio</t>
  </si>
  <si>
    <t>IVE</t>
  </si>
  <si>
    <t>Senior Vice President Satuan Pengawasan Intern</t>
  </si>
  <si>
    <t>DANIEL DONALD NADAPDAP</t>
  </si>
  <si>
    <t>Senior Officer Perencanaan SDM dan Organisasi</t>
  </si>
  <si>
    <t>RINALDI YONNIA FIRMANSYAH</t>
  </si>
  <si>
    <t>Staf Muda Keuangan Korporasi</t>
  </si>
  <si>
    <t>Ke sub Reg Bali Nusra</t>
  </si>
  <si>
    <t>AGUS SUMIYANTO</t>
  </si>
  <si>
    <t>Manager Perencanaan Operasi</t>
  </si>
  <si>
    <t>Mutasi ke SPMT</t>
  </si>
  <si>
    <t>NOVIE ARIEFANA SETYATI</t>
  </si>
  <si>
    <t>Officer Keuangan Korporasi</t>
  </si>
  <si>
    <t>Mutasi ke Kanpus SPTP</t>
  </si>
  <si>
    <t>SHOFWAN HADI</t>
  </si>
  <si>
    <t>Manajer Kesiapan Fasilitas dan Peralatan TPKS</t>
  </si>
  <si>
    <t>Penarikan ke Regional 3</t>
  </si>
  <si>
    <t>DIDIK TRISILA</t>
  </si>
  <si>
    <t>Superintendent Bina Pelanggan</t>
  </si>
  <si>
    <t>Mutasi Ke Terminal Nilam</t>
  </si>
  <si>
    <t>STEVEN REYNOLD LANGKAY, S.E.</t>
  </si>
  <si>
    <t>TPK MNP</t>
  </si>
  <si>
    <t>Pelaksana Administrasi Keuangan</t>
  </si>
  <si>
    <t>Rotasi Ke Regional</t>
  </si>
  <si>
    <t>AHMAD AKBAR, SH.</t>
  </si>
  <si>
    <t>Asisten Manager Hukum dan Humas</t>
  </si>
  <si>
    <t>Rotasi Ke TPM</t>
  </si>
  <si>
    <t>Faris Hilman</t>
  </si>
  <si>
    <t>Supervisi Alat B/M Dermaga (STS Crane)</t>
  </si>
  <si>
    <t>BUDI SATRIYO</t>
  </si>
  <si>
    <t>Direktur Keuangan</t>
  </si>
  <si>
    <t>Rotasi ke Regional 3</t>
  </si>
  <si>
    <t>Amanda Kirana Dyota</t>
  </si>
  <si>
    <t>SENIOR OFFICER PERPAJAKAN pada Departemen Perpajakan - DIVISI PENGELOLAAN KEUANGAN &amp; PERPAJAKAN Regional 3</t>
  </si>
  <si>
    <t>Rinaldi Yonnia Firmansyah</t>
  </si>
  <si>
    <t>MANAGER SDM, UMUM DAN KEUANGAN PT Berkah Multi Cargo</t>
  </si>
  <si>
    <t>Sigit Triswanto</t>
  </si>
  <si>
    <t>SENIOR OFFICER PERBENDAHARAAN pada Departemen Perbendaharaan - DIVISI PENGELOLAAN KEUANGAN &amp; PERPAJAKAN Regional 3</t>
  </si>
  <si>
    <t>Adi Miftakhul Alam</t>
  </si>
  <si>
    <t>OFFICER PUSAT LAYANAN KEUANGAN pada Departemen Pusat Layanan Keuangan - DIVISI PENGELOLAAN KEUANGAN &amp; PERPAJAKAN Regional 3</t>
  </si>
  <si>
    <t>I Putu Sukadana</t>
  </si>
  <si>
    <t>SADIQIN</t>
  </si>
  <si>
    <t>Officer Pemasaran</t>
  </si>
  <si>
    <t>dari IPC</t>
  </si>
  <si>
    <t>TABITA CHAMDANI</t>
  </si>
  <si>
    <t>Officer Pembinaan Anak Perusahaan</t>
  </si>
  <si>
    <t>HARISMO AJI</t>
  </si>
  <si>
    <t>Sekretaris Direksi</t>
  </si>
  <si>
    <t>DEWI PAMANGTYAS</t>
  </si>
  <si>
    <t>Senior Officer Perpajakan</t>
  </si>
  <si>
    <t>ANANDA WAHYU SANTOSO</t>
  </si>
  <si>
    <t>Junior Officer Hubungan Pelanggan</t>
  </si>
  <si>
    <t>ROYYAN HADI SUNYOTO</t>
  </si>
  <si>
    <t>Officer Pengemb. Tekno. Informasi</t>
  </si>
  <si>
    <t>DIMAS DEWA KRISTIANTO</t>
  </si>
  <si>
    <t>ISTINA 
IMERTA
 PUTRI</t>
  </si>
  <si>
    <t>dari Regional 3</t>
  </si>
  <si>
    <t>CANDRA SEPTIANA</t>
  </si>
  <si>
    <t>dari TPK Nilam</t>
  </si>
  <si>
    <t>DEDEANSYAH</t>
  </si>
  <si>
    <t>Officer Vessel Controller Grup C</t>
  </si>
  <si>
    <t>Alih Operasi ke SPTP</t>
  </si>
  <si>
    <t>JEFRI WILLIAM NITBANI</t>
  </si>
  <si>
    <t>Junior Officer Cargo Controller Grup B</t>
  </si>
  <si>
    <t>M. TAUFIQ</t>
  </si>
  <si>
    <t>Officer Yard Planner dan Controller Grup A</t>
  </si>
  <si>
    <t>HADI KURNIAWAN</t>
  </si>
  <si>
    <t>Officer Yard Planner dan Controller Grup B</t>
  </si>
  <si>
    <t>AHMAD SAUPI</t>
  </si>
  <si>
    <t>IIC</t>
  </si>
  <si>
    <t>Officer Pelayanan Pelanggan</t>
  </si>
  <si>
    <t>ANDI KUSUMA</t>
  </si>
  <si>
    <t>Operator CC Muda I Grup B</t>
  </si>
  <si>
    <t>DIMAS SEPTIAN ABDYA RAYSI</t>
  </si>
  <si>
    <t>Officer Peralatan dan Instalasi</t>
  </si>
  <si>
    <t>TRI WIRYANTORO</t>
  </si>
  <si>
    <t>Officer Fasilitas Terminal</t>
  </si>
  <si>
    <t>MUKHAMAD AWALUDIN FAJARI</t>
  </si>
  <si>
    <t>RANGGA NURDIANSYAH</t>
  </si>
  <si>
    <t>Junior Officer Vessel Controller Grup A</t>
  </si>
  <si>
    <t>DIMAS INSIANTO TRIA SAPUTRA</t>
  </si>
  <si>
    <t>Officer Administrasi Operasi</t>
  </si>
  <si>
    <t>JOKO MARDIANTO</t>
  </si>
  <si>
    <t>TOPAN FERIYANTO</t>
  </si>
  <si>
    <t>Operator CC Muda I Grup A</t>
  </si>
  <si>
    <t>SUKAHAR</t>
  </si>
  <si>
    <t>MOCH. SAMSUL ARIFIN</t>
  </si>
  <si>
    <t>ENDRA EKO CAHYONO</t>
  </si>
  <si>
    <t>Officer Yard Planner dan Controller Grup D</t>
  </si>
  <si>
    <t>MOHAMMAD MEDHI SAFRUDIN</t>
  </si>
  <si>
    <t>Operator CC Utama Grup D</t>
  </si>
  <si>
    <t>AFFIANDHY IKA PRADANA</t>
  </si>
  <si>
    <t>BAMBANG SUPRIADY</t>
  </si>
  <si>
    <t>Operator CC Muda I Grup D</t>
  </si>
  <si>
    <t>ARIEF WIDYARTO ROHADIWIBOWO</t>
  </si>
  <si>
    <t>Officer Vessel Controller Grup D</t>
  </si>
  <si>
    <t>RACHMAD HIDAYAT</t>
  </si>
  <si>
    <t>Operator CC Utama Grup B</t>
  </si>
  <si>
    <t>SURYADI SAPTO NUGROHO KUSUMOWARDONO</t>
  </si>
  <si>
    <t>EKO SUSILO</t>
  </si>
  <si>
    <t>Operator CC Madya II Grup C</t>
  </si>
  <si>
    <t>MOCHAMAD SYAIFUL ANWAR</t>
  </si>
  <si>
    <t>Operator CC Muda I Grup C</t>
  </si>
  <si>
    <t>DIDING PRIYANTO</t>
  </si>
  <si>
    <t>Operator CC Madya II Grup B</t>
  </si>
  <si>
    <t>ARDIKA PURBA DUMADI</t>
  </si>
  <si>
    <t>Junior Officer Vessel Controller Grup B</t>
  </si>
  <si>
    <t>HENNY SULISTYORINI</t>
  </si>
  <si>
    <t>Officer Pelayanan SDM dan Umum</t>
  </si>
  <si>
    <t>ANANG TRIARIANTO</t>
  </si>
  <si>
    <t>Operator CC Utama Grup A</t>
  </si>
  <si>
    <t>ANDRI SUWANTORO. R</t>
  </si>
  <si>
    <t>IVB</t>
  </si>
  <si>
    <t>ARIF BUDIMAN</t>
  </si>
  <si>
    <t>TRI MARWOTO</t>
  </si>
  <si>
    <t>Officer Keuangan</t>
  </si>
  <si>
    <t>DANIEL BAGUS HIDAYAT</t>
  </si>
  <si>
    <t>ARIS DIANTO</t>
  </si>
  <si>
    <t>SUHAFUDIN</t>
  </si>
  <si>
    <t>DANY JUNIARSO</t>
  </si>
  <si>
    <t>Operator CC Madya II Grup D</t>
  </si>
  <si>
    <t>AGUS IMAM SANTOSO</t>
  </si>
  <si>
    <t>ARIFIN</t>
  </si>
  <si>
    <t>SULUBIN BALYA EL ANAM</t>
  </si>
  <si>
    <t>IVA</t>
  </si>
  <si>
    <t>Staf Muda Berth Planner</t>
  </si>
  <si>
    <t>SUDARSONO</t>
  </si>
  <si>
    <t>Junior Officer Foreman Kapal/ Lapangan Grup D</t>
  </si>
  <si>
    <t>MUJAIDIN</t>
  </si>
  <si>
    <t>SUNARTO</t>
  </si>
  <si>
    <t>Senior Officer Pelayanan SDM dan Umum</t>
  </si>
  <si>
    <t>SOEIRWAN</t>
  </si>
  <si>
    <t>LASIARA</t>
  </si>
  <si>
    <t>Manager Penunjang Operasi</t>
  </si>
  <si>
    <t>HARI MULJONO</t>
  </si>
  <si>
    <t>Manager Pengendalian Operasi</t>
  </si>
  <si>
    <t>NANANG TATAG WICAKSONO DP</t>
  </si>
  <si>
    <t>Manager Pelayanan Fasilitas Terminal</t>
  </si>
  <si>
    <t>TAUFIQ RACHMAN</t>
  </si>
  <si>
    <t>General Manager Terminal Petikemas Nilam</t>
  </si>
  <si>
    <t>EKO DIONO SAPUTRO</t>
  </si>
  <si>
    <t>Officer HSSE</t>
  </si>
  <si>
    <t>M. FATAH HIDAYAT</t>
  </si>
  <si>
    <t>101359</t>
  </si>
  <si>
    <t>102866</t>
  </si>
  <si>
    <t>Superintendent Keamanan &amp; Keselamatan</t>
  </si>
  <si>
    <t>VIKA DESSY REYMONA</t>
  </si>
  <si>
    <t>RORI</t>
  </si>
  <si>
    <t>Junior Officer Foreman Kapal/ Lapangan Grup C</t>
  </si>
  <si>
    <t>HUTOMO DWISETYO NUGROHO</t>
  </si>
  <si>
    <t>Operator RTG Utama Grup D</t>
  </si>
  <si>
    <t>SUPRIYANTO</t>
  </si>
  <si>
    <t>Officer Peralatan Terminal</t>
  </si>
  <si>
    <t>FEBRI FERNANDA</t>
  </si>
  <si>
    <t>Superintendent Pengendalian Operasi</t>
  </si>
  <si>
    <t>FERY INDRA PRAJA</t>
  </si>
  <si>
    <t>Operator RTG Utama Grup C</t>
  </si>
  <si>
    <t>DIAN PRATIWI</t>
  </si>
  <si>
    <t>Officer Administrasi HSSE</t>
  </si>
  <si>
    <t>HERLINA PRAMITA DEWI</t>
  </si>
  <si>
    <t>Senior Officer Anggaran, Akuntansi, dan Pelaporan</t>
  </si>
  <si>
    <t>DIDIK SUTANTO</t>
  </si>
  <si>
    <t>Junior Officer Vessel Planner Grup A</t>
  </si>
  <si>
    <t>RANDIANSYAH PUTRA</t>
  </si>
  <si>
    <t>SUMA ARZAKA</t>
  </si>
  <si>
    <t>Senior Officer Administrasi Operasi</t>
  </si>
  <si>
    <t>ALFIN FITRIYANTO</t>
  </si>
  <si>
    <t>Operator RTG Utama Grup B</t>
  </si>
  <si>
    <t>STEFANUS DONA GADING PERMADI</t>
  </si>
  <si>
    <t>CAHYO TRI HARYONO</t>
  </si>
  <si>
    <t>ADI SOFIAN MUCHSIN</t>
  </si>
  <si>
    <t>IIA</t>
  </si>
  <si>
    <t>Operator RTG Muda Grup D</t>
  </si>
  <si>
    <t>SEPTIAN AGUS PAMUNGKAS</t>
  </si>
  <si>
    <t>AN ZAENAL ARIF</t>
  </si>
  <si>
    <t>Superintendent Manajemen Risiko</t>
  </si>
  <si>
    <t>SETO KARTIKA DEWI</t>
  </si>
  <si>
    <t>SALMAN FARISI</t>
  </si>
  <si>
    <t>Operator RTG Muda Grup A</t>
  </si>
  <si>
    <t>MUHAMMAD HISOM YUDISTIRA</t>
  </si>
  <si>
    <t>Operator RTG Utama Grup A</t>
  </si>
  <si>
    <t>IRAWAN HENDRATNO</t>
  </si>
  <si>
    <t>BAYU DWI AQSHA</t>
  </si>
  <si>
    <t>Superintendent Automasi dan Instalasi</t>
  </si>
  <si>
    <t>ARJITO FAJAR PAMUNGKAS</t>
  </si>
  <si>
    <t>Superintendent Fasilitas Terminal</t>
  </si>
  <si>
    <t>RONNY SYAHBANA A.Md</t>
  </si>
  <si>
    <t>Officer Teknologi Informasi</t>
  </si>
  <si>
    <t>JATI WASESA DARUASMARA</t>
  </si>
  <si>
    <t>Senior Officer Teknologi Informasi</t>
  </si>
  <si>
    <t>AISHA MARTAKUSUMA DEWI</t>
  </si>
  <si>
    <t>Senior Officer Bina Pelanggan</t>
  </si>
  <si>
    <t>I NENGAH WIRA SATRIANA</t>
  </si>
  <si>
    <t>Junior Officer HSSE Grup B</t>
  </si>
  <si>
    <t>YULIA WIDASARI</t>
  </si>
  <si>
    <t>Superintendent Keuangan</t>
  </si>
  <si>
    <t>DYAH PUTRI SARI</t>
  </si>
  <si>
    <t>ARDIAN EKA PRAMANA</t>
  </si>
  <si>
    <t>Senior Officer Vessel Planner Grup C</t>
  </si>
  <si>
    <t>RAGADITA DIANJAYA</t>
  </si>
  <si>
    <t>RAHAYU SUWITO</t>
  </si>
  <si>
    <t>WAWAN</t>
  </si>
  <si>
    <t>Operator RTG Muda Grup B</t>
  </si>
  <si>
    <t>DHANY OCTAVIANT HARI ATMAJA</t>
  </si>
  <si>
    <t>Superintendent Pengelolaan Operasi Grup C</t>
  </si>
  <si>
    <t>BAHTIAR SENDY PAMUJI</t>
  </si>
  <si>
    <t>ANJAR PRASETYA</t>
  </si>
  <si>
    <t>Officer Automasi dan Instalasi</t>
  </si>
  <si>
    <t>ALOYSIUS DONY BRAMANTYO</t>
  </si>
  <si>
    <t>DWI RIZON ARIAJI</t>
  </si>
  <si>
    <t>Superintendent Peralatan Terminal</t>
  </si>
  <si>
    <t>AGUNG NUGROHO</t>
  </si>
  <si>
    <t>TRIONO PRASETYAWAN</t>
  </si>
  <si>
    <t>RESTINA RAHMA PUTRI</t>
  </si>
  <si>
    <t>Officer Bina Pelanggan</t>
  </si>
  <si>
    <t>DWI INNA MATURIDA</t>
  </si>
  <si>
    <t>Senior Officer Manajemen Risiko</t>
  </si>
  <si>
    <t>GURUH ARDHIYANA</t>
  </si>
  <si>
    <t>Officer Berth Planner</t>
  </si>
  <si>
    <t>MUKHAMMAD WAKHID NURYASIN</t>
  </si>
  <si>
    <t>MUCHAMAD AYES</t>
  </si>
  <si>
    <t>KUNTAUFAN DIDIK RACHADIAN</t>
  </si>
  <si>
    <t>Superintendent Pengelolaan Operasi Grup B</t>
  </si>
  <si>
    <t>GALIH YOGA PRASETYA</t>
  </si>
  <si>
    <t>FIDI ARIANTO</t>
  </si>
  <si>
    <t>DONY SARDI PRASETYA</t>
  </si>
  <si>
    <t>ABDUL AZIZ IFANI</t>
  </si>
  <si>
    <t>ERIC FERDINAN SALEH AFIF</t>
  </si>
  <si>
    <t>Manager Sistem Manajemen, HSSE, dan Bina Pelanggan</t>
  </si>
  <si>
    <t>DEWI SUSETYOWATI</t>
  </si>
  <si>
    <t>Officer Umum dan Humas</t>
  </si>
  <si>
    <t>DESI OCTARINA</t>
  </si>
  <si>
    <t>Officer Perpajakan</t>
  </si>
  <si>
    <t>AGUS SETYAWAN</t>
  </si>
  <si>
    <t>Officer Vessel Planner Grup B</t>
  </si>
  <si>
    <t>YUSUF AFANDI</t>
  </si>
  <si>
    <t>Senior Officer Vessel Planner Grup D</t>
  </si>
  <si>
    <t>AVE RYZKI HISMAWAN</t>
  </si>
  <si>
    <t>Superintendent Perencanaan Operasi</t>
  </si>
  <si>
    <t>TEDY EKO SUBAGIYO</t>
  </si>
  <si>
    <t>WIRAWAN PRADANA SUDIBYO</t>
  </si>
  <si>
    <t>Operator RTG Muda Grup C</t>
  </si>
  <si>
    <t>ALDILNOSIO AGUNG PRIPTIPRAYITNO</t>
  </si>
  <si>
    <t>MOHAMAD SYAMSUL ARIF</t>
  </si>
  <si>
    <t>RIRI FARAHNINGSIH</t>
  </si>
  <si>
    <t>Senior Officer SDM dan Hukum</t>
  </si>
  <si>
    <t>DYAH RAHAYUNINGSIH</t>
  </si>
  <si>
    <t>ARIE HARTANTO</t>
  </si>
  <si>
    <t>MEKA FITRIYADI</t>
  </si>
  <si>
    <t>AGUNG REJONO</t>
  </si>
  <si>
    <t>KHOLIFATUL UMRIYAH</t>
  </si>
  <si>
    <t>Officer Anggaran, Akuntansi, dan Pelaporan</t>
  </si>
  <si>
    <t>LINDA MARLINAWATI</t>
  </si>
  <si>
    <t>Staf Muda Perpajakan</t>
  </si>
  <si>
    <t>NUR KURNIAWAN</t>
  </si>
  <si>
    <t>YUDI PRASETYO PUTRO</t>
  </si>
  <si>
    <t>DENI SUPARYANTO</t>
  </si>
  <si>
    <t>PURNA IRAWAN SUMEDI SASMITO</t>
  </si>
  <si>
    <t>DHIAN IRIANI</t>
  </si>
  <si>
    <t>SAIMIN</t>
  </si>
  <si>
    <t>Superintendent Teknologi Informasi</t>
  </si>
  <si>
    <t>DWI WURYANINGSIH</t>
  </si>
  <si>
    <t>Junior Officer Layanan CFS</t>
  </si>
  <si>
    <t>NURYANTO</t>
  </si>
  <si>
    <t>SUPARJI</t>
  </si>
  <si>
    <t>Operator CC Madya II Grup A</t>
  </si>
  <si>
    <t>TRI BUDIADI</t>
  </si>
  <si>
    <t>RUDY PRASETIO WIBOWO</t>
  </si>
  <si>
    <t>SUKA ANGGARA</t>
  </si>
  <si>
    <t>Senior Officer Fasilitas Terminal</t>
  </si>
  <si>
    <t>ERNY DWI ASTUTI</t>
  </si>
  <si>
    <t>AMIN SUGIARTO</t>
  </si>
  <si>
    <t>Operator CC Madya I Grup A</t>
  </si>
  <si>
    <t>CITRA LAKSMONO</t>
  </si>
  <si>
    <t>REZA RAMADHANITYA</t>
  </si>
  <si>
    <t>YULI KURNIAWAN SUMBODO</t>
  </si>
  <si>
    <t>AGUS RIYADI</t>
  </si>
  <si>
    <t>IDHA BUDI KURNIASARI</t>
  </si>
  <si>
    <t>RANU TRI JOHAN EFENDI</t>
  </si>
  <si>
    <t>Superintendent Sistem Manajemen</t>
  </si>
  <si>
    <t>ARIS SUKOCO</t>
  </si>
  <si>
    <t>MOHAMMAD ANANDHA HERI SETYAWAN</t>
  </si>
  <si>
    <t>Officer Layanan CFS</t>
  </si>
  <si>
    <t>ANTONIUS YOYOK ARIFIANTO</t>
  </si>
  <si>
    <t>NANANG SUDIBYO</t>
  </si>
  <si>
    <t>Senior Officer Foreman Kapal/ Lapangan Grup B</t>
  </si>
  <si>
    <t>TUMI NARYADI</t>
  </si>
  <si>
    <t>Officer Foreman Kapal/ Lapangan Grup B</t>
  </si>
  <si>
    <t>DWI YULIANTO</t>
  </si>
  <si>
    <t>RIZKY MAULANA MALIK</t>
  </si>
  <si>
    <t>Operator CC Madya I Grup B</t>
  </si>
  <si>
    <t>ADIK PRASETYO</t>
  </si>
  <si>
    <t>AJI PAMUNGKAS</t>
  </si>
  <si>
    <t>Operator CC Madya I Grup C</t>
  </si>
  <si>
    <t>FERRY KURNIAWAN SANTOSA</t>
  </si>
  <si>
    <t>ARI SETIAWAN</t>
  </si>
  <si>
    <t>HARGIANTO</t>
  </si>
  <si>
    <t>JOHANES NOER IMAWAN HAMDANI</t>
  </si>
  <si>
    <t>Manager Teknik</t>
  </si>
  <si>
    <t>SETYO BUDI WAHYU MULYO SAPUTRO</t>
  </si>
  <si>
    <t>HADI SUPRIYANTO</t>
  </si>
  <si>
    <t>PRASETYO WAHYU SAPUTRO</t>
  </si>
  <si>
    <t>Senior Officer Foreman Kapal/ Lapangan Grup C</t>
  </si>
  <si>
    <t>MOHAMAD EFENDI</t>
  </si>
  <si>
    <t>MUH. TAUFIQ</t>
  </si>
  <si>
    <t>ERWIN</t>
  </si>
  <si>
    <t>Superintendent Pengelolaan Operasi Grup D</t>
  </si>
  <si>
    <t>RINY OKTAVIA</t>
  </si>
  <si>
    <t>Junior Officer Fasilitas Terminal</t>
  </si>
  <si>
    <t>NASIKHUDIN</t>
  </si>
  <si>
    <t>Superintendent HSSE</t>
  </si>
  <si>
    <t>MUCHAMMAD NASIKUN</t>
  </si>
  <si>
    <t>Senior Officer HSSE Grup D</t>
  </si>
  <si>
    <t>LATIFAH TRI WARDHATI</t>
  </si>
  <si>
    <t>RETNO PUJIANTO</t>
  </si>
  <si>
    <t>Manager Pengelolaan Operasi</t>
  </si>
  <si>
    <t>FX. DANU WIDYA PRASETYAWAN</t>
  </si>
  <si>
    <t>Officer Foreman Kapal/ Lapangan Grup A</t>
  </si>
  <si>
    <t>WAWAN KRISTYONO</t>
  </si>
  <si>
    <t>HARYANTO NUGROHO</t>
  </si>
  <si>
    <t>ST. CHRISTYO ADI NUGROHO</t>
  </si>
  <si>
    <t>HADI SANTOSO</t>
  </si>
  <si>
    <t>WAHYU BUDIANTO</t>
  </si>
  <si>
    <t>Operator CC Madya I Grup D</t>
  </si>
  <si>
    <t>YULIANTO</t>
  </si>
  <si>
    <t>PIPIN HARIYANTO</t>
  </si>
  <si>
    <t>AGUNG ARIFIANTO</t>
  </si>
  <si>
    <t>SLAMET WIDODO</t>
  </si>
  <si>
    <t>YAN SETYAWANTO</t>
  </si>
  <si>
    <t>SLAMET</t>
  </si>
  <si>
    <t>ARI WIBISONO</t>
  </si>
  <si>
    <t>Junior Officer Automasi dan Instalasi</t>
  </si>
  <si>
    <t>DWI KUSTANTO</t>
  </si>
  <si>
    <t>MUHOFIR</t>
  </si>
  <si>
    <t>Junior Officer Administrasi Operasi</t>
  </si>
  <si>
    <t>AGUS SUKARNO</t>
  </si>
  <si>
    <t>Senior Officer Layanan CFS</t>
  </si>
  <si>
    <t>MUHAMMAD AKBAR DANIAL ZAQQI</t>
  </si>
  <si>
    <t>Superintendent Pengelolaan Operasi Grup A</t>
  </si>
  <si>
    <t>ADI SETYONO</t>
  </si>
  <si>
    <t>M. MUSYAFIRI</t>
  </si>
  <si>
    <t>DEKY AFIYANTO</t>
  </si>
  <si>
    <t>EKO ARI SUPRIHARIYANTO</t>
  </si>
  <si>
    <t>ANANG JUWARDI</t>
  </si>
  <si>
    <t>OKO PUTRA PRASETYA</t>
  </si>
  <si>
    <t>Manager Perencanaan dan Pengendalian Operasi</t>
  </si>
  <si>
    <t>MOHAMMAD HALILIH</t>
  </si>
  <si>
    <t>M. WAKHID IHSANUDIN</t>
  </si>
  <si>
    <t>PARMADI</t>
  </si>
  <si>
    <t>SULARYO</t>
  </si>
  <si>
    <t>Superintendent SDM dan Umum</t>
  </si>
  <si>
    <t>ROCHMADI</t>
  </si>
  <si>
    <t>EKO YOELIANTO</t>
  </si>
  <si>
    <t>YUDITH OSKAR BASKARA</t>
  </si>
  <si>
    <t>MURSAPTOHADI</t>
  </si>
  <si>
    <t>WAHYUDI</t>
  </si>
  <si>
    <t>Senior Officer Peralatan Terminal</t>
  </si>
  <si>
    <t>RUJITO</t>
  </si>
  <si>
    <t>SUNARSO</t>
  </si>
  <si>
    <t>I NYOMAN SUDIARTHA</t>
  </si>
  <si>
    <t>General Manager Terminal Petikemas Semarang</t>
  </si>
  <si>
    <t>AKBAR ALAMSYAH</t>
  </si>
  <si>
    <t>Senior Officer Foreman Kapal/ Lapangan Grup A</t>
  </si>
  <si>
    <t>SUGENG SUTRISNO</t>
  </si>
  <si>
    <t>FRANCISCUS FERRY CHRYSTIANTO</t>
  </si>
  <si>
    <t>Senior Officer HSSE Grup C</t>
  </si>
  <si>
    <t>BAIQ NURUL HIKMAWATI</t>
  </si>
  <si>
    <t>Manager SDM dan Keuangan</t>
  </si>
  <si>
    <t>SUJANA</t>
  </si>
  <si>
    <t>SARWONO</t>
  </si>
  <si>
    <t>Staf Muda Administrasi HSSE</t>
  </si>
  <si>
    <t>THESAR RAYMULAN</t>
  </si>
  <si>
    <t>TPK Banjarmasin</t>
  </si>
  <si>
    <t>Junior Officer Vessel Controller Grup D</t>
  </si>
  <si>
    <t>ABDUL SYUKUR</t>
  </si>
  <si>
    <t>Junior Officer Vessel Controller Grup C</t>
  </si>
  <si>
    <t>BAMBANG PERDANA KUSUMA</t>
  </si>
  <si>
    <t>ANNISA</t>
  </si>
  <si>
    <t>JULI ANDRI SYACHRIDA</t>
  </si>
  <si>
    <t>Officer Vessel Planner Grup A</t>
  </si>
  <si>
    <t>FIRMAN FIRDAUS</t>
  </si>
  <si>
    <t>Officer Vessel Planner Grup C</t>
  </si>
  <si>
    <t>AHMAD RUDINI</t>
  </si>
  <si>
    <t>DWIKI BANI ARISMUNANDAR</t>
  </si>
  <si>
    <t>MUHAMMAD RENDY FAISAL</t>
  </si>
  <si>
    <t>Officer Manajemen Risiko</t>
  </si>
  <si>
    <t>HENDRIYANOR</t>
  </si>
  <si>
    <t>Junior Officer Yard Planner dan Controller Grup B</t>
  </si>
  <si>
    <t>MUHAMMAD KHAIRAN HARRY ALFARIZI</t>
  </si>
  <si>
    <t>Senior Officer Sistem Manajemen dan Administrasi HSSE</t>
  </si>
  <si>
    <t>MUHAMMAD JIHAD AKBAR</t>
  </si>
  <si>
    <t>WISNU WICAKSONO S</t>
  </si>
  <si>
    <t>Junior Officer Yard Planner dan Controller Grup D</t>
  </si>
  <si>
    <t>FAJAR SYURYADIN</t>
  </si>
  <si>
    <t>ANDHIK WAHYU KRISTIANTO</t>
  </si>
  <si>
    <t>ROBBY ZULKARNAIN</t>
  </si>
  <si>
    <t>Junior Officer Yard Planner dan Controller Grup C</t>
  </si>
  <si>
    <t>AKHMAD RAMADHANNI</t>
  </si>
  <si>
    <t>ANTUNG MISRAN</t>
  </si>
  <si>
    <t>M. THABRANI</t>
  </si>
  <si>
    <t>YUDHA RIZKIE KURNIAWAN</t>
  </si>
  <si>
    <t>Manager Perencanaan dan Penunjang Operasi</t>
  </si>
  <si>
    <t>MOHAMMAD ISCHAK HENDRA MAULID</t>
  </si>
  <si>
    <t>ABDIS SHAUMI R</t>
  </si>
  <si>
    <t>Superintendent Perencanaan dan Pengendalian Operasi</t>
  </si>
  <si>
    <t>ANDRI YULI KURNIAWAN</t>
  </si>
  <si>
    <t>HADI APRIANSYAH</t>
  </si>
  <si>
    <t>Operator RTG Pertama Grup B</t>
  </si>
  <si>
    <t>MOHAMMAD ZUBAIDI ANSHORI</t>
  </si>
  <si>
    <t>TEGUH SUSILO</t>
  </si>
  <si>
    <t>Superintendent Peralatan dan Instalasi</t>
  </si>
  <si>
    <t>TRIYONO</t>
  </si>
  <si>
    <t>Junior Officer Manajemen Risiko</t>
  </si>
  <si>
    <t>FAISAL RAKHMAN</t>
  </si>
  <si>
    <t>MUHAMMAD FAHRIZAL</t>
  </si>
  <si>
    <t>BASTIAN DWIPUTRA</t>
  </si>
  <si>
    <t>MUHAMMAD NOOR</t>
  </si>
  <si>
    <t>Senior Officer Yard Planner dan Controller Grup A</t>
  </si>
  <si>
    <t>JAINUDIN</t>
  </si>
  <si>
    <t>WAHYU SETIAWAN</t>
  </si>
  <si>
    <t>NITA ERWINA</t>
  </si>
  <si>
    <t>AHMAD RAFI'I</t>
  </si>
  <si>
    <t>FAKHRI RAHMAN</t>
  </si>
  <si>
    <t>FAUZI ARIYADI</t>
  </si>
  <si>
    <t>ISMAIL</t>
  </si>
  <si>
    <t>Officer Foreman Kapal/ Lapangan Grup D</t>
  </si>
  <si>
    <t>EKO MARDIYANTO</t>
  </si>
  <si>
    <t>DANIEL SEBASTIAN</t>
  </si>
  <si>
    <t>Superintendent Penunjang Operasi</t>
  </si>
  <si>
    <t>ERWIN SUSANTO SITINJAK</t>
  </si>
  <si>
    <t>INDRA IDRIAN NOOR</t>
  </si>
  <si>
    <t>WAWAN SETIAWAN</t>
  </si>
  <si>
    <t>ANDI IRFANI</t>
  </si>
  <si>
    <t>JOKO SUSILO</t>
  </si>
  <si>
    <t>SAIFUDIN</t>
  </si>
  <si>
    <t>AYATULLAH HUMAINI</t>
  </si>
  <si>
    <t>ADI PAMUNGKAS</t>
  </si>
  <si>
    <t>KUSWANDI ARY PERDANA</t>
  </si>
  <si>
    <t>AKHMAD JAYADI</t>
  </si>
  <si>
    <t>HARI DWI HARIADI</t>
  </si>
  <si>
    <t>PINGKI INDRA PRASETYO</t>
  </si>
  <si>
    <t>LUTFI HIDAYAT</t>
  </si>
  <si>
    <t>HARIS FADILLAH</t>
  </si>
  <si>
    <t>DONNY ANSHARI</t>
  </si>
  <si>
    <t>HENRI FATHUSSALEH</t>
  </si>
  <si>
    <t>ANDI RAHMAN</t>
  </si>
  <si>
    <t>Junior Officer Foreman Kapal/ Lapangan Grup B</t>
  </si>
  <si>
    <t>MAHRIYADI</t>
  </si>
  <si>
    <t>MASHURI</t>
  </si>
  <si>
    <t>NAULIANSYAH</t>
  </si>
  <si>
    <t>WIDYO HANDOKO</t>
  </si>
  <si>
    <t>MUHAMMAD EDY SOLIHIN</t>
  </si>
  <si>
    <t>HERWIN</t>
  </si>
  <si>
    <t>Staf Muda HSSE Grup C</t>
  </si>
  <si>
    <t>FAKHRIAN NOOR</t>
  </si>
  <si>
    <t>HARUN</t>
  </si>
  <si>
    <t>BUDI SANTOSO</t>
  </si>
  <si>
    <t>HERMAN</t>
  </si>
  <si>
    <t>ANDI YULIANTO</t>
  </si>
  <si>
    <t>Officer HSSE Grup D</t>
  </si>
  <si>
    <t>MASRUNI</t>
  </si>
  <si>
    <t>WAWAN HERNAWAN</t>
  </si>
  <si>
    <t>SUWONO</t>
  </si>
  <si>
    <t>GUSTI RATNO FERLAN ANSYARI</t>
  </si>
  <si>
    <t>ZULFAHRIZON</t>
  </si>
  <si>
    <t>Officer Foreman Kapal/ Lapangan Grup C</t>
  </si>
  <si>
    <t>MUHAMAD BUSRA GAUS</t>
  </si>
  <si>
    <t>SUPRAPTO</t>
  </si>
  <si>
    <t>Staf Muda HSSE Grup A</t>
  </si>
  <si>
    <t>TOTO HARYANTO</t>
  </si>
  <si>
    <t>AGUS WALUYO</t>
  </si>
  <si>
    <t>SYAHRI</t>
  </si>
  <si>
    <t>HALEX</t>
  </si>
  <si>
    <t>SALAFUDDIN</t>
  </si>
  <si>
    <t>Staf Muda Keuangan</t>
  </si>
  <si>
    <t>FITRIAN NOOR</t>
  </si>
  <si>
    <t>ACHMAD SUFYAN</t>
  </si>
  <si>
    <t>YOGO PRIAMBODO</t>
  </si>
  <si>
    <t>PURWANTO</t>
  </si>
  <si>
    <t>MUHAMMAD SAYUTI</t>
  </si>
  <si>
    <t>IRFAN ADHISTYA</t>
  </si>
  <si>
    <t>SIRIN PURNOMO</t>
  </si>
  <si>
    <t>General Manager Terminal Petikemas Banjarmasin</t>
  </si>
  <si>
    <t>SRI IDA ERNIATI</t>
  </si>
  <si>
    <t>AHMAD WARDANI</t>
  </si>
  <si>
    <t>MUHAMAT RACHMAN</t>
  </si>
  <si>
    <t>AKHMAD FITRI</t>
  </si>
  <si>
    <t>Senior Officer Refeerman Grup D</t>
  </si>
  <si>
    <t>ADI MURYADI</t>
  </si>
  <si>
    <t>Senior Officer HSSE Grup B</t>
  </si>
  <si>
    <t>HAZAIRIN</t>
  </si>
  <si>
    <t>Senior Officer Umum dan Humas</t>
  </si>
  <si>
    <t>DAMEANTO MARULITUA PANGARIBUAN</t>
  </si>
  <si>
    <t>TPK Makassar</t>
  </si>
  <si>
    <t>General ManagerTerminal Petikemas Makass</t>
  </si>
  <si>
    <t>MUHAMMAD SYUKUR, ST</t>
  </si>
  <si>
    <t>Deputy General Manager</t>
  </si>
  <si>
    <t>AHMAD RAHMAN</t>
  </si>
  <si>
    <t>Manager Keuangan</t>
  </si>
  <si>
    <t>MACHDAR AS`AD</t>
  </si>
  <si>
    <t>Asisten Manager Administrasi Keuangan</t>
  </si>
  <si>
    <t>Dr. ARIFULLAH, S.H.,M.H</t>
  </si>
  <si>
    <t>S3</t>
  </si>
  <si>
    <t>Asisten Manager Pengembangan Bisnis, Logistik dan Rantai Pasok</t>
  </si>
  <si>
    <t>MARGIE MARGHRITTA MONINGKEY</t>
  </si>
  <si>
    <t>Supervisor Senior Hukum, Humas dan Rumah Tangga</t>
  </si>
  <si>
    <t>WIWIN DATAU, SE</t>
  </si>
  <si>
    <t>Pel. Senior Administrasi dan Laporan BBM dan Pelumas</t>
  </si>
  <si>
    <t>TUNGGUL SIRAIT</t>
  </si>
  <si>
    <t>Pel. Gate Out</t>
  </si>
  <si>
    <t>BADARUDDIN</t>
  </si>
  <si>
    <t>Supervisor Senior Pengamanan dan K3</t>
  </si>
  <si>
    <t>KARIMUDDIN</t>
  </si>
  <si>
    <t>Pel. Senior Pemasaran</t>
  </si>
  <si>
    <t>RATIH PUSPA DEWI</t>
  </si>
  <si>
    <t>Pel. Loket Pelayanan</t>
  </si>
  <si>
    <t>MUHAMMAD IHSAN</t>
  </si>
  <si>
    <t>Staf Pelaksana Yunior III - Pel. Yunior Ad,ministrasi Operasi Lapangan, Refeer dan CFS</t>
  </si>
  <si>
    <t>ABDUL KAHAR M.</t>
  </si>
  <si>
    <t>Asisten Manager Perencanaan dan Administrasi Operasi</t>
  </si>
  <si>
    <t>WAHYU HAGODANGAN</t>
  </si>
  <si>
    <t>Foreman Senior</t>
  </si>
  <si>
    <t>HARRY PURNOMO SABIRIN</t>
  </si>
  <si>
    <t>Pel. Perencanaan Kapal dan Tambatan</t>
  </si>
  <si>
    <t>YULVAN</t>
  </si>
  <si>
    <t>Pel. Perencanaan Lapangan dan CFS</t>
  </si>
  <si>
    <t>AHMAD ZULFIKAR ISLAMI</t>
  </si>
  <si>
    <t>Foreman</t>
  </si>
  <si>
    <t>MUHAMMAD AKSAN ARFAH</t>
  </si>
  <si>
    <t>ASRULLAH</t>
  </si>
  <si>
    <t>Pel. Administrasi Operasi Alat Bongkar Muat</t>
  </si>
  <si>
    <t>KAMIL TAJALLI</t>
  </si>
  <si>
    <t>ARIYANTO</t>
  </si>
  <si>
    <t>Pel. Senior Perencanaan Lapangan dan CFS</t>
  </si>
  <si>
    <t>AMIRUDDIN</t>
  </si>
  <si>
    <t>RASHID RAHMAN DATU</t>
  </si>
  <si>
    <t>CPDMT Pelaksana Yard Planner</t>
  </si>
  <si>
    <t>ANTONIUS</t>
  </si>
  <si>
    <t>Pel. Senior Administrasi Operasi Lapangan, Reefer dan CFS</t>
  </si>
  <si>
    <t>ABDUL DJALIL</t>
  </si>
  <si>
    <t>Pel. Senior Operasi Kapal</t>
  </si>
  <si>
    <t>MADA UMAR SALEH SIREGAR</t>
  </si>
  <si>
    <t>BASRI HAMZAH LAWUO</t>
  </si>
  <si>
    <t>ABU BAKAR</t>
  </si>
  <si>
    <t>Pel. Senior Operasi Lapangan</t>
  </si>
  <si>
    <t>RAYMOND JOSEA KLAVERT</t>
  </si>
  <si>
    <t>ANDI BASO RAHIM</t>
  </si>
  <si>
    <t>MUHAMMAD RIFAI</t>
  </si>
  <si>
    <t>Pel. Senior Operasi Lapangan, Reefer dan CFS</t>
  </si>
  <si>
    <t>AZIS</t>
  </si>
  <si>
    <t>EKO SULISTYO ANDARTO</t>
  </si>
  <si>
    <t>Pel. Senior Administrasi Operasi Alat Bongkar Muat</t>
  </si>
  <si>
    <t>RISKIAWAN</t>
  </si>
  <si>
    <t>Operator RTG</t>
  </si>
  <si>
    <t>ZUBAIR RACHMAT</t>
  </si>
  <si>
    <t>SUHARYANTO</t>
  </si>
  <si>
    <t>FAUZAN AZIMA ALAMSYAH</t>
  </si>
  <si>
    <t>FREDERYK DIPIN</t>
  </si>
  <si>
    <t>MEIDA FITRI YANTORO</t>
  </si>
  <si>
    <t>Pel. Operasi Kapal</t>
  </si>
  <si>
    <t>ANSHAR HR</t>
  </si>
  <si>
    <t>ANDRI DAHLAN</t>
  </si>
  <si>
    <t>RUSDI</t>
  </si>
  <si>
    <t>Operator Container Crane</t>
  </si>
  <si>
    <t>ZAINUDDIN</t>
  </si>
  <si>
    <t>Operator Head Truck</t>
  </si>
  <si>
    <t>BUDIMAN</t>
  </si>
  <si>
    <t>Staf Muda IV - Pel. Senior Operasi Reefer dan CFS</t>
  </si>
  <si>
    <t>MUKMIN SALAM</t>
  </si>
  <si>
    <t>Pel. Senior Gate In</t>
  </si>
  <si>
    <t>AWALUDDIN IHSAN</t>
  </si>
  <si>
    <t>Supervisor Senior Administrasi Perencanaan Dan Loket Pelayanan Petikemas</t>
  </si>
  <si>
    <t>MUHAMMAD IKHWAN</t>
  </si>
  <si>
    <t>Supervisor Senior Perencanaan dan Gate</t>
  </si>
  <si>
    <t>SAIFUL</t>
  </si>
  <si>
    <t>Supervisor Senior Operasi Lapangan, Reefer dan CFS</t>
  </si>
  <si>
    <t>NUR ASNI</t>
  </si>
  <si>
    <t>Staf Muda IV - Pel. Senior Administrasi Operasi Kapal</t>
  </si>
  <si>
    <t>MAY CHRISTIAN</t>
  </si>
  <si>
    <t>Pel. Senior Laporan, Traffic dan KSU</t>
  </si>
  <si>
    <t>ANDI DANA</t>
  </si>
  <si>
    <t>Pel. Senior Loket Pelayanan Jasa Lainnya</t>
  </si>
  <si>
    <t>MERLIN BUMBUNGAN</t>
  </si>
  <si>
    <t>Pel. Senior Perencanaan Kapal dan Tambatan</t>
  </si>
  <si>
    <t>N. A. YUNIATI</t>
  </si>
  <si>
    <t>Pel. Senior Administrasi Operasi Kapal</t>
  </si>
  <si>
    <t>HAMIDA. S</t>
  </si>
  <si>
    <t>Pel. Administrasi Operasi</t>
  </si>
  <si>
    <t>SAFRUDDIN S.E.</t>
  </si>
  <si>
    <t>CHAESAR ADY AL KAUTSAR</t>
  </si>
  <si>
    <t>Pel. Gudang Persediaan</t>
  </si>
  <si>
    <t>HAMSAH, SE</t>
  </si>
  <si>
    <t>Manager Perencanaan dan Operasi</t>
  </si>
  <si>
    <t>ASIS</t>
  </si>
  <si>
    <t>Asisten Manager Operasi</t>
  </si>
  <si>
    <t>WAHYUDIN</t>
  </si>
  <si>
    <t>DIAN PURNAWAN</t>
  </si>
  <si>
    <t>DEDY</t>
  </si>
  <si>
    <t>MUHAMMAD HIYAR</t>
  </si>
  <si>
    <t>FATHURRAHMAN</t>
  </si>
  <si>
    <t>CPDMT Operator Head Truck</t>
  </si>
  <si>
    <t>ISLAMUDDIN B</t>
  </si>
  <si>
    <t>Senior Foreman Kapal / Lapangan</t>
  </si>
  <si>
    <t>FIRMAN</t>
  </si>
  <si>
    <t>Operasional lapangan</t>
  </si>
  <si>
    <t>ABD. SALAM USMAN</t>
  </si>
  <si>
    <t>FAIZAL</t>
  </si>
  <si>
    <t>Pel. Gate In / Out</t>
  </si>
  <si>
    <t>SYEH THAHA</t>
  </si>
  <si>
    <t>Pel. Senior Gate Out</t>
  </si>
  <si>
    <t>MUSHAWWIR ARSYAD</t>
  </si>
  <si>
    <t>Asisten Manager Hukum, Humas, Rumah Tangga</t>
  </si>
  <si>
    <t>CAHYADI</t>
  </si>
  <si>
    <t>MOHAMMAD YUSUF</t>
  </si>
  <si>
    <t>YAKUB MANGIDO</t>
  </si>
  <si>
    <t>SYARIF RIANTO</t>
  </si>
  <si>
    <t>MUH. ASRULLAH KADIR</t>
  </si>
  <si>
    <t>Pel. Gate In</t>
  </si>
  <si>
    <t>DWI AFRIANDI</t>
  </si>
  <si>
    <t>AKHMAD MAJID, S.E., M.M.</t>
  </si>
  <si>
    <t>Asisten Manager Manajemen Risiko dan Integration</t>
  </si>
  <si>
    <t>NURDIN RAHMAN</t>
  </si>
  <si>
    <t>Staf Pel. Senior II dgn tgs jbt Operator Container Crane</t>
  </si>
  <si>
    <t>BUDI SETIAWAN SUDADANG</t>
  </si>
  <si>
    <t>ATMAJI</t>
  </si>
  <si>
    <t>MUKHTAR</t>
  </si>
  <si>
    <t>ANDI HENDRA HERPAWANSYA</t>
  </si>
  <si>
    <t>MUH. SUBHAN</t>
  </si>
  <si>
    <t>CPDMT Operator RTG</t>
  </si>
  <si>
    <t>IRSYAL ARIANSYAH</t>
  </si>
  <si>
    <t>AHMAD AKBAR</t>
  </si>
  <si>
    <t>NURDIN</t>
  </si>
  <si>
    <t>ARDIANSYAH</t>
  </si>
  <si>
    <t>SUPRIADI</t>
  </si>
  <si>
    <t>YANSI PADANG</t>
  </si>
  <si>
    <t>HASBULLAH</t>
  </si>
  <si>
    <t>RAHMAN SYAH</t>
  </si>
  <si>
    <t>AHMAD REYHAN</t>
  </si>
  <si>
    <t>AMRULLAH</t>
  </si>
  <si>
    <t>HADI SUJARWO, ST</t>
  </si>
  <si>
    <t>Asisten Manager Bangunan dan Administrasi Teknik</t>
  </si>
  <si>
    <t>ASMAR WAHYUDI, ST</t>
  </si>
  <si>
    <t>Pel. Senior Pemeliharaan Dermaga dan CY</t>
  </si>
  <si>
    <t>INDIRA DEWI KASRI, SE</t>
  </si>
  <si>
    <t>Pel. Administrasi Teknik Bangunan</t>
  </si>
  <si>
    <t>FEBRY PUTRI HAMDJAYANI, ST</t>
  </si>
  <si>
    <t>Pel. Administrasi Pemeliharaan</t>
  </si>
  <si>
    <t>SUBAIR</t>
  </si>
  <si>
    <t>Asisten Manager Peralatan dan Instalasi</t>
  </si>
  <si>
    <t>TRIPUTRA HARDIANSAH, A.Md</t>
  </si>
  <si>
    <t>Staf Muda IV dgn tgs jbt Supervisor Senior Pemeliharaan Alat Bongkar Muat</t>
  </si>
  <si>
    <t>AKBAR</t>
  </si>
  <si>
    <t>Staf Pel. Senior I dgn tgs jbt Supervisor Senoir Instalasi, Jaringan dan Logistik</t>
  </si>
  <si>
    <t>SEPRIANUS MANDA TANDIPAU, S.ST</t>
  </si>
  <si>
    <t>Elektrisen Senior Alat Bongkar Muat</t>
  </si>
  <si>
    <t>JEMIANUS, ST</t>
  </si>
  <si>
    <t>Pel. Senior Instalasi dan Jaringan</t>
  </si>
  <si>
    <t>SUHERMAN</t>
  </si>
  <si>
    <t>Pel. Warehouse dan Tools</t>
  </si>
  <si>
    <t>MUHAMMAD YUSUF HAMBALI.A.Md.</t>
  </si>
  <si>
    <t>Pel. Instalasi dan Jaringan</t>
  </si>
  <si>
    <t>GUMELAR PAJAR WIJAYA</t>
  </si>
  <si>
    <t>Staf Pel. Yunior III dgn tgs jbt Mekanik Yunior Pemeliharaan Alat</t>
  </si>
  <si>
    <t>ALMUKHTARUM MAKMUR</t>
  </si>
  <si>
    <t>CPDMT Pelaksana Sistem Informasi</t>
  </si>
  <si>
    <t>SAPPEANI</t>
  </si>
  <si>
    <t>Manager SDM dan Umum</t>
  </si>
  <si>
    <t>NURDALIA YUSUF</t>
  </si>
  <si>
    <t>Asisten Manager Akuntansi</t>
  </si>
  <si>
    <t>BESSE SURYANI</t>
  </si>
  <si>
    <t>Penanggung Jawab Gudang Persediaan</t>
  </si>
  <si>
    <t>PRASETIAWAN ANWAR</t>
  </si>
  <si>
    <t>Pel. Senior Anggaran</t>
  </si>
  <si>
    <t>MUH. AKBAR HASAN</t>
  </si>
  <si>
    <t>CPDMT Pelaksana Yunior Perbendharaan</t>
  </si>
  <si>
    <t>NUR GUNAWANG</t>
  </si>
  <si>
    <t>Asisten Manager SDM dan Tata Usaha</t>
  </si>
  <si>
    <t>PARSI IDRIS</t>
  </si>
  <si>
    <t>Supervisor Senior SDM dan Tata Usaha Perusahaan</t>
  </si>
  <si>
    <t>FATMAWATY</t>
  </si>
  <si>
    <t>Pel. Senior Administrasi dan Kesejahteraan</t>
  </si>
  <si>
    <t>PATIMA</t>
  </si>
  <si>
    <t>Pel. Senior Tata Usaha Perkantoran</t>
  </si>
  <si>
    <t>HAMIDAH SIREGAR</t>
  </si>
  <si>
    <t>Pel. Kehumasan</t>
  </si>
  <si>
    <t>KALBAR YANTO, S.E.</t>
  </si>
  <si>
    <t>TERMINAL HEAD PETIKEMAS (THP) MAKASSAR NEW PORT</t>
  </si>
  <si>
    <t>Alih Operasi dari R4 ke SPTP</t>
  </si>
  <si>
    <t>ZULKIFLI, Ir.</t>
  </si>
  <si>
    <t>DEPUTY TERMINAL HEAD OPERASI (DTHO) MAKASSAR NEW PORT</t>
  </si>
  <si>
    <t>MUHAMMAD AMINULLAH, S.E.</t>
  </si>
  <si>
    <t>MANAGER PERENCANAAN OPERASI DAN HSSE</t>
  </si>
  <si>
    <t>RUSTAN ABD. RAHMAN, A.Md.</t>
  </si>
  <si>
    <t>ASISTEN MANAGER PERENCANAAN DAN PENGELOLAAN OPERASI</t>
  </si>
  <si>
    <t>JOEL RHAE SAMPEPANA, A.Md.</t>
  </si>
  <si>
    <t>OFFICER ADMINITRASI OPERASI DAN PELAPORAN</t>
  </si>
  <si>
    <t>CHARLY PUTRI JELITA</t>
  </si>
  <si>
    <t>OFFICER ADMINISTRASI OPERASI DAN BILLING</t>
  </si>
  <si>
    <t>ANDYPUTRA MARILITUA HASIBUAN</t>
  </si>
  <si>
    <t>DUTY PLANNER GROUP A</t>
  </si>
  <si>
    <t>ANDI TIRINGENG, A. Md.</t>
  </si>
  <si>
    <t>DUTY PLANNER GROUP B</t>
  </si>
  <si>
    <t>YANDRISWAN, SE.</t>
  </si>
  <si>
    <t>DUTY PLANNER GROUP C</t>
  </si>
  <si>
    <t>NOVAN HADITYA, S.S. T.Pel.</t>
  </si>
  <si>
    <t>BERTH PLANNER GROUP A</t>
  </si>
  <si>
    <t>MUHAMMAD IRMANSYAH RAHMAN</t>
  </si>
  <si>
    <t>BERTH PLANNER GROUP B</t>
  </si>
  <si>
    <t>YADI SURYADI M, S.T.</t>
  </si>
  <si>
    <t>YARD PLANNER GROUP A</t>
  </si>
  <si>
    <t>RIDWAN, S.E.</t>
  </si>
  <si>
    <t>ASISTEN MANAGER SISTEM MANAJEMEN HSSE DAN BINA PELANGGAN</t>
  </si>
  <si>
    <t>AGUS SOFYAN, S.E.</t>
  </si>
  <si>
    <t>OFFICER ADMINISTRASI HSSE DAN PORT SECURITY</t>
  </si>
  <si>
    <t>TULUS PRASETYO, A.Md., MTrL., S.E.</t>
  </si>
  <si>
    <t>MANAGER PENGELOLAAN OPERASI</t>
  </si>
  <si>
    <t>APOLTINUS SINAGA, S.Sos</t>
  </si>
  <si>
    <t>ASISTEN MANAGER PENGELOLAAN OPERASI</t>
  </si>
  <si>
    <t>ATER BOTONG</t>
  </si>
  <si>
    <t>OPERATOR CC.1 GROUP A</t>
  </si>
  <si>
    <t>OPERATOR CC.1 GROUP B</t>
  </si>
  <si>
    <t>SYAMSUDIN, A. Md.</t>
  </si>
  <si>
    <t>OPERATOR CC.1 GROUP C</t>
  </si>
  <si>
    <t>MUHAMMAD SYUKRI</t>
  </si>
  <si>
    <t>OPERATOR CC.2 GROUP C</t>
  </si>
  <si>
    <t>IMRAN</t>
  </si>
  <si>
    <t>OPERATOR CC.1 GROUP D</t>
  </si>
  <si>
    <t>WEDMAN VENANDUS LUMBANRAJA</t>
  </si>
  <si>
    <t>OFFICER DUTY OPERATION A</t>
  </si>
  <si>
    <t>ABD. RASYID N, A.Md</t>
  </si>
  <si>
    <t>OFFICER DUTY OPERATION B</t>
  </si>
  <si>
    <t>YULIANUS BARAPADANG</t>
  </si>
  <si>
    <t>OFFICER DUTY OPERATION C</t>
  </si>
  <si>
    <t>RACHMADHANI, S.T.</t>
  </si>
  <si>
    <t xml:space="preserve">MANAGER TEKNIK </t>
  </si>
  <si>
    <t>SURIADI RUSLI, S.T.</t>
  </si>
  <si>
    <t>ASISTEN MANAGER TEKNIK DAN IT</t>
  </si>
  <si>
    <t>YANI VICTOR RAMPI MANDEROS, S.T.</t>
  </si>
  <si>
    <t>OFFICER FASILITAS TERMINAL</t>
  </si>
  <si>
    <t>MUHAMMAD RIDWAN</t>
  </si>
  <si>
    <t>OFFICER FASILITAS PENUNJANG</t>
  </si>
  <si>
    <t>ANDI MUH. FARID PARENRENGI, S.ST.</t>
  </si>
  <si>
    <t>OFFICER INSTALASI LISTRIK DAN FASILITAS PENUNJANG</t>
  </si>
  <si>
    <t>YUDI KURNIAWAN, S.T.</t>
  </si>
  <si>
    <t>OFFICER PERALATAN BONGKAR MUAT</t>
  </si>
  <si>
    <t>CELSIUS ANTONI, S.Kom</t>
  </si>
  <si>
    <t>OFFICER TEKNOLOGI INFORMASI</t>
  </si>
  <si>
    <t>LIS WIDYASTUTI, SE.</t>
  </si>
  <si>
    <t>MANAGER KEUANGAN DAN SISTEM MANAJEMEN</t>
  </si>
  <si>
    <t>ADRIYANA ADAM, S.E., CA</t>
  </si>
  <si>
    <t>ASISTEN MANAGER KEUANGAN</t>
  </si>
  <si>
    <t>PUTRI RESKI ANANDA, S.ST.</t>
  </si>
  <si>
    <t>OFFICER ANGGARAN DAN HUTANG PIUTANG</t>
  </si>
  <si>
    <t>MULYANI MARDIYANTI SARI, S.M., M.M.</t>
  </si>
  <si>
    <t>KASIR DAN PELAPORAN</t>
  </si>
  <si>
    <t>RUDIHARIYONO</t>
  </si>
  <si>
    <t>OFFICER INVENTORI DAN HUTANG  PIUTANG</t>
  </si>
  <si>
    <t>Ir. JOHAN SETYAWAN YUSTIANTO, S.E. S.T.</t>
  </si>
  <si>
    <t>ASISTEN MANAGER SDM DAN UMUM</t>
  </si>
  <si>
    <t>MUHAMMAD ARKAM, S.E.</t>
  </si>
  <si>
    <t>OFFICER SDM DAN HUKUM</t>
  </si>
  <si>
    <t>NUR IDA NURDIN, S.A.P</t>
  </si>
  <si>
    <t>OFFICER ADMINISTRASI UMUM DAN RUMAH TANGGA</t>
  </si>
  <si>
    <t>JUNAIDI</t>
  </si>
  <si>
    <t>Staf Pelaksana Senior I dgn tgs jbt Supervisor Kerumahtanggan</t>
  </si>
  <si>
    <t>TATA PURWANA</t>
  </si>
  <si>
    <t>Kepala Biro Hukum &amp; Kepatuhan Internal</t>
  </si>
  <si>
    <t>Pengisian jabatan kosong</t>
  </si>
  <si>
    <t>MOCHAMMAD ARAVANO SIREGAR</t>
  </si>
  <si>
    <t>AKB Klaim, Asuransi &amp; Dokumentasi Hukum</t>
  </si>
  <si>
    <t>ABDUL ROFID FANANY</t>
  </si>
  <si>
    <t>Direktur Utama</t>
  </si>
  <si>
    <t>SAPTO WASONO</t>
  </si>
  <si>
    <t>M. THARIQ KAMAL</t>
  </si>
  <si>
    <t>Officer Administrasi dan Layanan SDM</t>
  </si>
  <si>
    <t>Dep. Perencanaan SDM &amp; Organisasi ke Dep. Administrasi dan Layanan SDM</t>
  </si>
  <si>
    <t>ARIAWAN AJI RAHARDIAN</t>
  </si>
  <si>
    <t>Senior Officer Akuntansi Umum dan Sistem Keuangan</t>
  </si>
  <si>
    <t>Dep. PAP ke Dep. Departemen Akuntansi Umum dan Sistem Keuangan</t>
  </si>
  <si>
    <t>RAHMI IKA NOVIANA</t>
  </si>
  <si>
    <t>Vice President Pengelolaan Dokumen Perusahaan</t>
  </si>
  <si>
    <t>Vice President Pengelolaan Dokumen Perusahaan ke Vice President Pengendalian Sistem</t>
  </si>
  <si>
    <t>MOHAMAD KHOIRUN NIZAR</t>
  </si>
  <si>
    <t>Dep. Pengelolaan dan Pembelajaran SDM ke Dep. PAP</t>
  </si>
  <si>
    <t>ERIK BUDIAWAN</t>
  </si>
  <si>
    <t>Senior Officer Perbendaharaan</t>
  </si>
  <si>
    <t>Perencanaan Perusahaan Divisi Perencanaan Strategis Direktorat Strategi &amp; Komersial, KE Divisi  Pengelolaan Keuangan &amp; Perpajakan  Direktorat Keuangan &amp; Manajemen Risiko</t>
  </si>
  <si>
    <t>Rotasi menjadi Officer Sstem Manajemen</t>
  </si>
  <si>
    <t>Nanik Yulianti</t>
  </si>
  <si>
    <t>PT Berkah Industri Mesin Angkat</t>
  </si>
  <si>
    <t>Pjs.Senior Manager SDM dan Umum</t>
  </si>
  <si>
    <t>11/04/2022</t>
  </si>
  <si>
    <t>Organik Pelindo (Penugasan)</t>
  </si>
  <si>
    <t>ORGANIK ANPER</t>
  </si>
  <si>
    <t>SEPTIAN TRI LAKSONO</t>
  </si>
  <si>
    <t>PT Berlian Jasa Terminal Indonesia</t>
  </si>
  <si>
    <t>Operator HMC</t>
  </si>
  <si>
    <t>Mengundurkan diri</t>
  </si>
  <si>
    <t>R. Agamirandi Darwo Aristo</t>
  </si>
  <si>
    <t>Supervisor Perencanaan Perusahaan Dan Ims</t>
  </si>
  <si>
    <t>Mengundurkan diri PT BMS</t>
  </si>
  <si>
    <t>Wawang Mahakam Putra</t>
  </si>
  <si>
    <t>Staf Muda III Divisi HCGA</t>
  </si>
  <si>
    <t>09</t>
  </si>
  <si>
    <t>Muchammad Usama Martak</t>
  </si>
  <si>
    <t>Staf PBJ</t>
  </si>
  <si>
    <t>PT. Berlian Manyar Sejahtera</t>
  </si>
  <si>
    <t xml:space="preserve">BRADJA PATRIAM </t>
  </si>
  <si>
    <t>Manajer K3, Lingkungan dan Keamanan</t>
  </si>
  <si>
    <t>Khusnan</t>
  </si>
  <si>
    <t>PT. Berlian Jasa Terminal Indonesia</t>
  </si>
  <si>
    <t>General Affair Supervisor</t>
  </si>
  <si>
    <t>Memasuki masa pensiun</t>
  </si>
  <si>
    <t>Sudiono</t>
  </si>
  <si>
    <t>HSSE Manager</t>
  </si>
  <si>
    <t>Paijan</t>
  </si>
  <si>
    <t>General Affair Manager</t>
  </si>
  <si>
    <t>06</t>
  </si>
  <si>
    <t>Indarjo</t>
  </si>
  <si>
    <t>Foreman CY</t>
  </si>
  <si>
    <t>Muhammad Teguh Dian Purnomo</t>
  </si>
  <si>
    <t>Safety Officer</t>
  </si>
  <si>
    <t>PT BIMA Terminal Petikemas Semarang</t>
  </si>
  <si>
    <t>Mochammad Aditya Dwi Nugroho</t>
  </si>
  <si>
    <t>Staf Perangkat Keras Dan Jaringan</t>
  </si>
  <si>
    <t>03/01/2022</t>
  </si>
  <si>
    <t>Yeranata Listyadana</t>
  </si>
  <si>
    <t>Pjs. General Affair Supervisor</t>
  </si>
  <si>
    <t>Masrivel Saragih</t>
  </si>
  <si>
    <t>Valerianus Aries Fortino Naga</t>
  </si>
  <si>
    <t>D4</t>
  </si>
  <si>
    <t>Pjs. HSSE Supervisor</t>
  </si>
  <si>
    <t>Anindita Hanalestari Setiawan</t>
  </si>
  <si>
    <t>950619026</t>
  </si>
  <si>
    <t>STAF PBJ</t>
  </si>
  <si>
    <t>Sukriadi</t>
  </si>
  <si>
    <t>Operator RTG Crane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</si>
</sst>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_)"/>
    <numFmt numFmtId="165" formatCode="_(* #,##0_);_(* \(#,##0\);_(* &quot;-&quot;_);_(@_)"/>
    <numFmt numFmtId="166" formatCode="_-* #,##0_-;\-* #,##0_-;_-* &quot;-&quot;_-;_-@"/>
    <numFmt numFmtId="167" formatCode="_(* #,##0_);_(* \(#,##0\);_(* &quot;-&quot;??_);_(@_)"/>
    <numFmt numFmtId="168" formatCode="_(* #,##0.00_);_(* \(#,##0.00\);_(* &quot;-&quot;??_);_(@_)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Pragmatica light"/>
    </font>
    <font>
      <sz val="9"/>
      <color theme="0"/>
      <name val="Pragmatica light"/>
    </font>
    <font>
      <sz val="11"/>
      <name val="Calibri"/>
    </font>
    <font>
      <sz val="9"/>
      <color theme="1"/>
      <name val="Pragmatica light"/>
    </font>
    <font>
      <sz val="9"/>
      <color rgb="FFFF0000"/>
      <name val="Pragmatica light"/>
    </font>
    <font>
      <b/>
      <sz val="11"/>
      <color theme="1"/>
      <name val="Pragmatica light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Pragmatica Light"/>
      <family val="2"/>
    </font>
    <font>
      <sz val="10"/>
      <name val="Pragmatica Light"/>
      <family val="2"/>
    </font>
    <font>
      <b/>
      <u/>
      <sz val="10"/>
      <name val="Pragmatica Light"/>
      <family val="2"/>
    </font>
    <font>
      <sz val="10"/>
      <color rgb="FF000000"/>
      <name val="Pragmatica Light"/>
      <family val="2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57960"/>
        <bgColor rgb="FF057960"/>
      </patternFill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65" fontId="9" fillId="0" borderId="20" applyFont="0" applyFill="0" applyBorder="0" applyAlignment="0" applyProtection="0"/>
    <xf numFmtId="168" fontId="1" fillId="0" borderId="20" applyFont="0" applyFill="0" applyBorder="0" applyAlignment="0" applyProtection="0"/>
    <xf numFmtId="0" fontId="9" fillId="0" borderId="20"/>
    <xf numFmtId="0" fontId="9" fillId="0" borderId="20"/>
    <xf numFmtId="0" fontId="14" fillId="0" borderId="20"/>
    <xf numFmtId="0" fontId="1" fillId="0" borderId="20"/>
  </cellStyleXfs>
  <cellXfs count="144">
    <xf numFmtId="0" fontId="0" fillId="0" borderId="0" xfId="0" applyFont="1" applyAlignment="1"/>
    <xf numFmtId="0" fontId="2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vertic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164" fontId="3" fillId="2" borderId="11" xfId="0" quotePrefix="1" applyNumberFormat="1" applyFont="1" applyFill="1" applyBorder="1" applyAlignment="1">
      <alignment horizontal="center" vertical="top"/>
    </xf>
    <xf numFmtId="164" fontId="3" fillId="2" borderId="11" xfId="0" applyNumberFormat="1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5" fillId="5" borderId="2" xfId="0" applyNumberFormat="1" applyFont="1" applyFill="1" applyBorder="1" applyAlignment="1">
      <alignment wrapText="1"/>
    </xf>
    <xf numFmtId="164" fontId="5" fillId="5" borderId="6" xfId="0" applyNumberFormat="1" applyFont="1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164" fontId="6" fillId="0" borderId="12" xfId="0" applyNumberFormat="1" applyFont="1" applyBorder="1" applyAlignment="1">
      <alignment horizontal="right" wrapText="1"/>
    </xf>
    <xf numFmtId="164" fontId="6" fillId="0" borderId="13" xfId="0" applyNumberFormat="1" applyFont="1" applyBorder="1" applyAlignment="1">
      <alignment horizontal="right" wrapText="1"/>
    </xf>
    <xf numFmtId="164" fontId="5" fillId="0" borderId="13" xfId="0" applyNumberFormat="1" applyFont="1" applyBorder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165" fontId="5" fillId="5" borderId="6" xfId="0" applyNumberFormat="1" applyFont="1" applyFill="1" applyBorder="1" applyAlignment="1">
      <alignment wrapText="1"/>
    </xf>
    <xf numFmtId="165" fontId="5" fillId="5" borderId="5" xfId="0" applyNumberFormat="1" applyFont="1" applyFill="1" applyBorder="1" applyAlignment="1">
      <alignment wrapText="1"/>
    </xf>
    <xf numFmtId="165" fontId="5" fillId="0" borderId="14" xfId="0" applyNumberFormat="1" applyFont="1" applyBorder="1" applyAlignment="1">
      <alignment horizontal="right" wrapText="1"/>
    </xf>
    <xf numFmtId="165" fontId="5" fillId="5" borderId="6" xfId="0" applyNumberFormat="1" applyFont="1" applyFill="1" applyBorder="1" applyAlignment="1">
      <alignment horizontal="right" wrapText="1"/>
    </xf>
    <xf numFmtId="166" fontId="5" fillId="5" borderId="6" xfId="0" applyNumberFormat="1" applyFont="1" applyFill="1" applyBorder="1" applyAlignment="1">
      <alignment horizontal="right" wrapText="1"/>
    </xf>
    <xf numFmtId="2" fontId="5" fillId="0" borderId="0" xfId="0" applyNumberFormat="1" applyFont="1" applyAlignment="1">
      <alignment horizontal="right" wrapText="1"/>
    </xf>
    <xf numFmtId="164" fontId="5" fillId="5" borderId="6" xfId="0" applyNumberFormat="1" applyFont="1" applyFill="1" applyBorder="1" applyAlignment="1">
      <alignment horizontal="center" wrapText="1"/>
    </xf>
    <xf numFmtId="165" fontId="5" fillId="5" borderId="5" xfId="0" applyNumberFormat="1" applyFont="1" applyFill="1" applyBorder="1" applyAlignment="1">
      <alignment vertical="top" wrapText="1"/>
    </xf>
    <xf numFmtId="164" fontId="5" fillId="5" borderId="10" xfId="0" applyNumberFormat="1" applyFont="1" applyFill="1" applyBorder="1" applyAlignment="1">
      <alignment horizontal="center" wrapText="1"/>
    </xf>
    <xf numFmtId="165" fontId="5" fillId="5" borderId="10" xfId="0" applyNumberFormat="1" applyFont="1" applyFill="1" applyBorder="1" applyAlignment="1">
      <alignment wrapText="1"/>
    </xf>
    <xf numFmtId="165" fontId="5" fillId="5" borderId="15" xfId="0" applyNumberFormat="1" applyFont="1" applyFill="1" applyBorder="1" applyAlignment="1">
      <alignment wrapText="1"/>
    </xf>
    <xf numFmtId="165" fontId="5" fillId="0" borderId="16" xfId="0" applyNumberFormat="1" applyFont="1" applyBorder="1" applyAlignment="1">
      <alignment horizontal="right" wrapText="1"/>
    </xf>
    <xf numFmtId="166" fontId="5" fillId="5" borderId="11" xfId="0" applyNumberFormat="1" applyFont="1" applyFill="1" applyBorder="1" applyAlignment="1">
      <alignment horizontal="right" wrapText="1"/>
    </xf>
    <xf numFmtId="0" fontId="7" fillId="0" borderId="0" xfId="0" applyFont="1"/>
    <xf numFmtId="167" fontId="5" fillId="0" borderId="14" xfId="0" applyNumberFormat="1" applyFont="1" applyBorder="1" applyAlignment="1">
      <alignment wrapText="1"/>
    </xf>
    <xf numFmtId="167" fontId="5" fillId="5" borderId="6" xfId="0" applyNumberFormat="1" applyFont="1" applyFill="1" applyBorder="1" applyAlignment="1">
      <alignment wrapText="1"/>
    </xf>
    <xf numFmtId="167" fontId="5" fillId="0" borderId="18" xfId="0" applyNumberFormat="1" applyFont="1" applyBorder="1" applyAlignment="1">
      <alignment wrapText="1"/>
    </xf>
    <xf numFmtId="167" fontId="5" fillId="5" borderId="19" xfId="0" applyNumberFormat="1" applyFont="1" applyFill="1" applyBorder="1" applyAlignment="1">
      <alignment wrapText="1"/>
    </xf>
    <xf numFmtId="164" fontId="5" fillId="5" borderId="11" xfId="0" applyNumberFormat="1" applyFont="1" applyFill="1" applyBorder="1" applyAlignment="1">
      <alignment horizontal="center" wrapText="1"/>
    </xf>
    <xf numFmtId="165" fontId="5" fillId="5" borderId="11" xfId="0" applyNumberFormat="1" applyFont="1" applyFill="1" applyBorder="1" applyAlignment="1">
      <alignment horizontal="center"/>
    </xf>
    <xf numFmtId="167" fontId="5" fillId="5" borderId="11" xfId="0" applyNumberFormat="1" applyFont="1" applyFill="1" applyBorder="1" applyAlignment="1">
      <alignment wrapText="1"/>
    </xf>
    <xf numFmtId="165" fontId="5" fillId="5" borderId="5" xfId="0" applyNumberFormat="1" applyFont="1" applyFill="1" applyBorder="1" applyAlignment="1">
      <alignment horizontal="center" wrapText="1"/>
    </xf>
    <xf numFmtId="164" fontId="5" fillId="5" borderId="20" xfId="0" applyNumberFormat="1" applyFont="1" applyFill="1" applyBorder="1" applyAlignment="1">
      <alignment horizontal="center" wrapText="1"/>
    </xf>
    <xf numFmtId="165" fontId="5" fillId="5" borderId="16" xfId="0" applyNumberFormat="1" applyFont="1" applyFill="1" applyBorder="1" applyAlignment="1">
      <alignment horizontal="center" vertical="center" wrapText="1"/>
    </xf>
    <xf numFmtId="167" fontId="5" fillId="5" borderId="11" xfId="0" applyNumberFormat="1" applyFont="1" applyFill="1" applyBorder="1" applyAlignment="1">
      <alignment vertical="center" wrapText="1"/>
    </xf>
    <xf numFmtId="165" fontId="5" fillId="5" borderId="21" xfId="0" applyNumberFormat="1" applyFont="1" applyFill="1" applyBorder="1" applyAlignment="1">
      <alignment horizontal="right" wrapText="1"/>
    </xf>
    <xf numFmtId="167" fontId="5" fillId="0" borderId="22" xfId="0" applyNumberFormat="1" applyFont="1" applyBorder="1" applyAlignment="1">
      <alignment horizontal="right" vertical="center" wrapText="1"/>
    </xf>
    <xf numFmtId="165" fontId="5" fillId="0" borderId="22" xfId="0" applyNumberFormat="1" applyFont="1" applyBorder="1" applyAlignment="1">
      <alignment horizontal="right" wrapText="1"/>
    </xf>
    <xf numFmtId="0" fontId="0" fillId="0" borderId="0" xfId="0" applyFont="1" applyAlignment="1"/>
    <xf numFmtId="165" fontId="5" fillId="5" borderId="16" xfId="0" applyNumberFormat="1" applyFont="1" applyFill="1" applyBorder="1" applyAlignment="1">
      <alignment horizontal="center" vertical="center" wrapText="1"/>
    </xf>
    <xf numFmtId="0" fontId="2" fillId="6" borderId="0" xfId="0" applyFont="1" applyFill="1"/>
    <xf numFmtId="0" fontId="7" fillId="6" borderId="0" xfId="0" applyFont="1" applyFill="1"/>
    <xf numFmtId="0" fontId="0" fillId="6" borderId="0" xfId="0" applyFont="1" applyFill="1" applyAlignment="1"/>
    <xf numFmtId="0" fontId="8" fillId="6" borderId="0" xfId="0" applyFont="1" applyFill="1" applyAlignment="1"/>
    <xf numFmtId="0" fontId="11" fillId="0" borderId="20" xfId="3" applyFont="1" applyAlignment="1">
      <alignment vertical="center"/>
    </xf>
    <xf numFmtId="0" fontId="10" fillId="0" borderId="20" xfId="3" applyFont="1" applyAlignment="1">
      <alignment horizontal="center" vertical="center"/>
    </xf>
    <xf numFmtId="0" fontId="10" fillId="0" borderId="20" xfId="3" applyFont="1" applyAlignment="1">
      <alignment horizontal="center" vertical="center" wrapText="1"/>
    </xf>
    <xf numFmtId="0" fontId="10" fillId="0" borderId="20" xfId="3" applyFont="1"/>
    <xf numFmtId="0" fontId="11" fillId="0" borderId="20" xfId="3" applyFont="1" applyAlignment="1">
      <alignment horizontal="center"/>
    </xf>
    <xf numFmtId="0" fontId="11" fillId="0" borderId="20" xfId="3" applyFont="1" applyAlignment="1">
      <alignment wrapText="1"/>
    </xf>
    <xf numFmtId="0" fontId="11" fillId="0" borderId="20" xfId="3" applyFont="1"/>
    <xf numFmtId="0" fontId="10" fillId="0" borderId="20" xfId="3" applyFont="1" applyAlignment="1">
      <alignment horizontal="left"/>
    </xf>
    <xf numFmtId="0" fontId="10" fillId="0" borderId="20" xfId="3" applyFont="1" applyAlignment="1">
      <alignment horizontal="right"/>
    </xf>
    <xf numFmtId="0" fontId="10" fillId="0" borderId="22" xfId="3" applyFont="1" applyBorder="1" applyAlignment="1">
      <alignment horizontal="center" vertical="top" wrapText="1"/>
    </xf>
    <xf numFmtId="0" fontId="10" fillId="0" borderId="23" xfId="3" applyFont="1" applyBorder="1" applyAlignment="1">
      <alignment horizontal="center" vertical="top"/>
    </xf>
    <xf numFmtId="0" fontId="12" fillId="0" borderId="23" xfId="3" applyFont="1" applyBorder="1" applyAlignment="1">
      <alignment vertical="top"/>
    </xf>
    <xf numFmtId="0" fontId="11" fillId="0" borderId="23" xfId="3" applyFont="1" applyBorder="1" applyAlignment="1">
      <alignment vertical="top"/>
    </xf>
    <xf numFmtId="0" fontId="11" fillId="0" borderId="23" xfId="3" applyFont="1" applyBorder="1" applyAlignment="1">
      <alignment horizontal="center" vertical="top"/>
    </xf>
    <xf numFmtId="0" fontId="11" fillId="0" borderId="23" xfId="3" applyFont="1" applyBorder="1" applyAlignment="1">
      <alignment horizontal="left" vertical="top" wrapText="1"/>
    </xf>
    <xf numFmtId="0" fontId="11" fillId="0" borderId="23" xfId="3" applyFont="1" applyBorder="1" applyAlignment="1">
      <alignment vertical="top" wrapText="1"/>
    </xf>
    <xf numFmtId="0" fontId="10" fillId="0" borderId="23" xfId="3" applyFont="1" applyBorder="1" applyAlignment="1">
      <alignment vertical="top"/>
    </xf>
    <xf numFmtId="14" fontId="11" fillId="0" borderId="23" xfId="3" applyNumberFormat="1" applyFont="1" applyBorder="1" applyAlignment="1">
      <alignment horizontal="center" vertical="top"/>
    </xf>
    <xf numFmtId="0" fontId="11" fillId="0" borderId="23" xfId="3" applyFont="1" applyBorder="1" applyAlignment="1">
      <alignment vertical="center"/>
    </xf>
    <xf numFmtId="1" fontId="11" fillId="0" borderId="23" xfId="3" applyNumberFormat="1" applyFont="1" applyBorder="1" applyAlignment="1">
      <alignment horizontal="center" vertical="top"/>
    </xf>
    <xf numFmtId="49" fontId="11" fillId="0" borderId="23" xfId="4" applyNumberFormat="1" applyFont="1" applyBorder="1" applyAlignment="1">
      <alignment horizontal="center" vertical="center"/>
    </xf>
    <xf numFmtId="0" fontId="11" fillId="0" borderId="23" xfId="3" applyFont="1" applyBorder="1" applyAlignment="1">
      <alignment horizontal="left" vertical="center"/>
    </xf>
    <xf numFmtId="0" fontId="13" fillId="0" borderId="23" xfId="3" applyFont="1" applyBorder="1" applyAlignment="1">
      <alignment horizontal="center" vertical="top" wrapText="1"/>
    </xf>
    <xf numFmtId="0" fontId="13" fillId="0" borderId="23" xfId="3" applyFont="1" applyBorder="1" applyAlignment="1">
      <alignment horizontal="left" vertical="center" wrapText="1"/>
    </xf>
    <xf numFmtId="0" fontId="11" fillId="0" borderId="20" xfId="3" applyFont="1" applyAlignment="1">
      <alignment horizontal="center" vertical="center" wrapText="1"/>
    </xf>
    <xf numFmtId="0" fontId="13" fillId="0" borderId="23" xfId="3" applyFont="1" applyBorder="1" applyAlignment="1">
      <alignment vertical="top" wrapText="1"/>
    </xf>
    <xf numFmtId="49" fontId="11" fillId="0" borderId="23" xfId="3" applyNumberFormat="1" applyFont="1" applyBorder="1" applyAlignment="1">
      <alignment horizontal="center" vertical="top"/>
    </xf>
    <xf numFmtId="0" fontId="11" fillId="0" borderId="23" xfId="3" applyFont="1" applyBorder="1" applyAlignment="1">
      <alignment horizontal="left" vertical="top"/>
    </xf>
    <xf numFmtId="0" fontId="11" fillId="0" borderId="23" xfId="3" applyFont="1" applyBorder="1" applyAlignment="1">
      <alignment horizontal="center" vertical="top" wrapText="1"/>
    </xf>
    <xf numFmtId="14" fontId="11" fillId="0" borderId="23" xfId="3" applyNumberFormat="1" applyFont="1" applyBorder="1" applyAlignment="1">
      <alignment horizontal="left" vertical="top"/>
    </xf>
    <xf numFmtId="0" fontId="11" fillId="0" borderId="23" xfId="3" applyFont="1" applyBorder="1" applyAlignment="1">
      <alignment horizontal="center" vertical="center"/>
    </xf>
    <xf numFmtId="14" fontId="11" fillId="0" borderId="20" xfId="4" applyNumberFormat="1" applyFont="1" applyAlignment="1">
      <alignment horizontal="center" vertical="center"/>
    </xf>
    <xf numFmtId="14" fontId="11" fillId="0" borderId="23" xfId="3" applyNumberFormat="1" applyFont="1" applyBorder="1" applyAlignment="1">
      <alignment horizontal="center" vertical="top" wrapText="1"/>
    </xf>
    <xf numFmtId="0" fontId="11" fillId="0" borderId="20" xfId="3" applyFont="1" applyAlignment="1">
      <alignment vertical="top"/>
    </xf>
    <xf numFmtId="14" fontId="11" fillId="0" borderId="23" xfId="3" applyNumberFormat="1" applyFont="1" applyBorder="1" applyAlignment="1">
      <alignment horizontal="left" vertical="center" wrapText="1"/>
    </xf>
    <xf numFmtId="1" fontId="11" fillId="0" borderId="23" xfId="3" applyNumberFormat="1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14" fontId="11" fillId="0" borderId="23" xfId="3" applyNumberFormat="1" applyFont="1" applyBorder="1" applyAlignment="1">
      <alignment horizontal="center" vertical="center" wrapText="1"/>
    </xf>
    <xf numFmtId="0" fontId="11" fillId="0" borderId="25" xfId="3" applyFont="1" applyBorder="1" applyAlignment="1">
      <alignment vertical="top"/>
    </xf>
    <xf numFmtId="0" fontId="11" fillId="0" borderId="25" xfId="3" applyFont="1" applyBorder="1" applyAlignment="1">
      <alignment horizontal="left" vertical="center" wrapText="1"/>
    </xf>
    <xf numFmtId="0" fontId="11" fillId="0" borderId="25" xfId="3" applyFont="1" applyBorder="1" applyAlignment="1">
      <alignment horizontal="center" vertical="center" wrapText="1"/>
    </xf>
    <xf numFmtId="0" fontId="11" fillId="0" borderId="25" xfId="3" applyFont="1" applyBorder="1" applyAlignment="1">
      <alignment horizontal="left" vertical="top" wrapText="1"/>
    </xf>
    <xf numFmtId="0" fontId="11" fillId="0" borderId="25" xfId="3" applyFont="1" applyBorder="1" applyAlignment="1">
      <alignment horizontal="center" vertical="top" wrapText="1"/>
    </xf>
    <xf numFmtId="14" fontId="11" fillId="0" borderId="25" xfId="3" applyNumberFormat="1" applyFont="1" applyBorder="1" applyAlignment="1">
      <alignment horizontal="center" vertical="center" wrapText="1"/>
    </xf>
    <xf numFmtId="0" fontId="11" fillId="0" borderId="20" xfId="3" applyFont="1" applyAlignment="1">
      <alignment horizontal="left" vertical="center" wrapText="1"/>
    </xf>
    <xf numFmtId="0" fontId="11" fillId="0" borderId="20" xfId="3" applyFont="1" applyAlignment="1">
      <alignment horizontal="left" vertical="top" wrapText="1"/>
    </xf>
    <xf numFmtId="0" fontId="11" fillId="0" borderId="20" xfId="3" applyFont="1" applyAlignment="1">
      <alignment horizontal="center" vertical="top" wrapText="1"/>
    </xf>
    <xf numFmtId="14" fontId="11" fillId="0" borderId="20" xfId="3" applyNumberFormat="1" applyFont="1" applyAlignment="1">
      <alignment horizontal="center" vertical="center" wrapText="1"/>
    </xf>
    <xf numFmtId="0" fontId="13" fillId="0" borderId="23" xfId="5" applyFont="1" applyBorder="1" applyAlignment="1">
      <alignment vertical="center" wrapText="1"/>
    </xf>
    <xf numFmtId="0" fontId="13" fillId="0" borderId="23" xfId="5" applyFont="1" applyBorder="1" applyAlignment="1">
      <alignment horizontal="center" vertical="center" wrapText="1"/>
    </xf>
    <xf numFmtId="0" fontId="13" fillId="0" borderId="23" xfId="5" applyFont="1" applyBorder="1" applyAlignment="1">
      <alignment horizontal="left" vertical="center" wrapText="1"/>
    </xf>
    <xf numFmtId="0" fontId="11" fillId="0" borderId="23" xfId="3" applyFont="1" applyBorder="1" applyAlignment="1">
      <alignment vertical="center" wrapText="1"/>
    </xf>
    <xf numFmtId="0" fontId="11" fillId="0" borderId="23" xfId="3" quotePrefix="1" applyFont="1" applyBorder="1" applyAlignment="1">
      <alignment horizontal="center" vertical="top"/>
    </xf>
    <xf numFmtId="0" fontId="13" fillId="0" borderId="23" xfId="3" applyFont="1" applyBorder="1" applyAlignment="1">
      <alignment horizontal="center" vertical="center" wrapText="1"/>
    </xf>
    <xf numFmtId="16" fontId="13" fillId="0" borderId="23" xfId="3" quotePrefix="1" applyNumberFormat="1" applyFont="1" applyBorder="1" applyAlignment="1">
      <alignment horizontal="center" vertical="top" wrapText="1"/>
    </xf>
    <xf numFmtId="0" fontId="11" fillId="0" borderId="23" xfId="6" applyFont="1" applyBorder="1" applyAlignment="1">
      <alignment horizontal="center" vertical="center"/>
    </xf>
    <xf numFmtId="0" fontId="11" fillId="0" borderId="23" xfId="6" applyFont="1" applyBorder="1" applyAlignment="1">
      <alignment vertical="center"/>
    </xf>
    <xf numFmtId="14" fontId="11" fillId="0" borderId="23" xfId="4" applyNumberFormat="1" applyFont="1" applyBorder="1" applyAlignment="1">
      <alignment horizontal="center" vertical="center"/>
    </xf>
    <xf numFmtId="14" fontId="11" fillId="0" borderId="20" xfId="3" applyNumberFormat="1" applyFont="1" applyAlignment="1">
      <alignment horizontal="left" vertical="center" wrapText="1"/>
    </xf>
    <xf numFmtId="1" fontId="11" fillId="0" borderId="20" xfId="3" applyNumberFormat="1" applyFont="1" applyAlignment="1">
      <alignment horizontal="center" vertical="center" wrapText="1"/>
    </xf>
    <xf numFmtId="0" fontId="11" fillId="0" borderId="20" xfId="3" applyFont="1" applyAlignment="1">
      <alignment horizontal="center" vertical="center"/>
    </xf>
    <xf numFmtId="0" fontId="11" fillId="0" borderId="20" xfId="3" applyFont="1" applyAlignment="1">
      <alignment vertical="center" wrapText="1"/>
    </xf>
    <xf numFmtId="164" fontId="3" fillId="2" borderId="3" xfId="0" applyNumberFormat="1" applyFont="1" applyFill="1" applyBorder="1" applyAlignment="1">
      <alignment horizontal="center"/>
    </xf>
    <xf numFmtId="0" fontId="4" fillId="0" borderId="4" xfId="0" applyFont="1" applyBorder="1"/>
    <xf numFmtId="164" fontId="3" fillId="2" borderId="7" xfId="0" applyNumberFormat="1" applyFont="1" applyFill="1" applyBorder="1" applyAlignment="1">
      <alignment horizontal="center" vertical="top"/>
    </xf>
    <xf numFmtId="0" fontId="4" fillId="0" borderId="8" xfId="0" applyFont="1" applyBorder="1"/>
    <xf numFmtId="0" fontId="10" fillId="0" borderId="20" xfId="3" applyFont="1" applyAlignment="1">
      <alignment horizontal="right"/>
    </xf>
    <xf numFmtId="0" fontId="10" fillId="0" borderId="20" xfId="3" applyFont="1" applyAlignment="1">
      <alignment horizontal="center" vertical="center"/>
    </xf>
    <xf numFmtId="0" fontId="10" fillId="0" borderId="24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5" xfId="3" applyFont="1" applyBorder="1" applyAlignment="1">
      <alignment horizontal="center" vertical="center" wrapText="1"/>
    </xf>
    <xf numFmtId="0" fontId="10" fillId="0" borderId="23" xfId="3" applyFont="1" applyBorder="1" applyAlignment="1">
      <alignment horizontal="center" vertical="center" wrapText="1"/>
    </xf>
    <xf numFmtId="0" fontId="10" fillId="0" borderId="25" xfId="3" applyFont="1" applyBorder="1" applyAlignment="1">
      <alignment horizontal="center" vertical="center" wrapText="1"/>
    </xf>
    <xf numFmtId="0" fontId="10" fillId="0" borderId="24" xfId="3" applyFont="1" applyBorder="1" applyAlignment="1">
      <alignment horizontal="center" vertical="center"/>
    </xf>
    <xf numFmtId="0" fontId="10" fillId="0" borderId="23" xfId="3" applyFont="1" applyBorder="1" applyAlignment="1">
      <alignment horizontal="center" vertical="center"/>
    </xf>
    <xf numFmtId="0" fontId="10" fillId="0" borderId="25" xfId="3" applyFont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17" xfId="0" applyFont="1" applyBorder="1"/>
    <xf numFmtId="164" fontId="3" fillId="2" borderId="14" xfId="0" applyNumberFormat="1" applyFont="1" applyFill="1" applyBorder="1" applyAlignment="1">
      <alignment horizontal="center" vertical="center" wrapText="1"/>
    </xf>
    <xf numFmtId="164" fontId="3" fillId="2" borderId="17" xfId="0" applyNumberFormat="1" applyFont="1" applyFill="1" applyBorder="1" applyAlignment="1">
      <alignment horizontal="center" vertical="center" wrapText="1"/>
    </xf>
    <xf numFmtId="165" fontId="5" fillId="5" borderId="16" xfId="0" applyNumberFormat="1" applyFont="1" applyFill="1" applyBorder="1" applyAlignment="1">
      <alignment horizontal="center" vertical="center" wrapText="1"/>
    </xf>
    <xf numFmtId="0" fontId="4" fillId="0" borderId="21" xfId="0" applyFont="1" applyBorder="1"/>
  </cellXfs>
  <cellStyles count="7">
    <cellStyle name="Comma [0] 2 2" xfId="1" xr:uid="{61740373-CC87-42D5-9C03-CCDE378DCF3B}"/>
    <cellStyle name="Comma 4" xfId="2" xr:uid="{EE3E2F4A-0CCB-4010-8447-0CE2E9508C70}"/>
    <cellStyle name="Normal" xfId="0" builtinId="0"/>
    <cellStyle name="Normal 10" xfId="6" xr:uid="{8989F013-CF2A-430C-8CA6-B9E479B61629}"/>
    <cellStyle name="Normal 2" xfId="5" xr:uid="{59702ED9-4BD1-4230-A0B7-D33835629871}"/>
    <cellStyle name="Normal 3 2" xfId="4" xr:uid="{6A0F7250-3426-4356-B783-393708058808}"/>
    <cellStyle name="Normal 5 2" xfId="3" xr:uid="{310534E9-D069-4B5D-80C1-064E384DFB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I775"/>
  <sheetViews>
    <sheetView showGridLines="0" tabSelected="1" topLeftCell="A141" workbookViewId="0">
      <selection activeCell="G152" sqref="G152"/>
    </sheetView>
  </sheetViews>
  <sheetFormatPr defaultColWidth="14.453125" defaultRowHeight="15" customHeight="1"/>
  <cols>
    <col min="1" max="1" width="3.54296875" customWidth="1"/>
    <col min="2" max="2" width="4.54296875" customWidth="1"/>
    <col min="3" max="3" width="32.453125" bestFit="1" customWidth="1"/>
    <col min="4" max="4" width="30" customWidth="1"/>
    <col min="5" max="30" width="10.54296875" customWidth="1"/>
    <col min="31" max="31" width="11.36328125" customWidth="1"/>
    <col min="32" max="32" width="10.54296875" customWidth="1"/>
    <col min="33" max="33" width="9.90625" hidden="1" customWidth="1"/>
    <col min="34" max="34" width="5.08984375" hidden="1" customWidth="1"/>
    <col min="35" max="35" width="15.54296875" customWidth="1"/>
  </cols>
  <sheetData>
    <row r="1" spans="1:35" ht="14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4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4.5">
      <c r="A3" s="1"/>
      <c r="B3" s="2"/>
      <c r="C3" s="3"/>
      <c r="D3" s="3"/>
      <c r="E3" s="4" t="s">
        <v>0</v>
      </c>
      <c r="F3" s="4" t="s">
        <v>1</v>
      </c>
      <c r="G3" s="4" t="s">
        <v>0</v>
      </c>
      <c r="H3" s="4" t="s">
        <v>1</v>
      </c>
      <c r="I3" s="4" t="s">
        <v>0</v>
      </c>
      <c r="J3" s="4" t="s">
        <v>1</v>
      </c>
      <c r="K3" s="4" t="s">
        <v>0</v>
      </c>
      <c r="L3" s="4" t="s">
        <v>1</v>
      </c>
      <c r="M3" s="5" t="s">
        <v>0</v>
      </c>
      <c r="N3" s="5" t="s">
        <v>0</v>
      </c>
      <c r="O3" s="4" t="s">
        <v>0</v>
      </c>
      <c r="P3" s="4" t="s">
        <v>1</v>
      </c>
      <c r="Q3" s="6" t="s">
        <v>0</v>
      </c>
      <c r="R3" s="5" t="s">
        <v>0</v>
      </c>
      <c r="S3" s="5" t="s">
        <v>0</v>
      </c>
      <c r="T3" s="4" t="s">
        <v>0</v>
      </c>
      <c r="U3" s="4" t="s">
        <v>1</v>
      </c>
      <c r="V3" s="6" t="s">
        <v>0</v>
      </c>
      <c r="W3" s="5" t="s">
        <v>0</v>
      </c>
      <c r="X3" s="5" t="s">
        <v>0</v>
      </c>
      <c r="Y3" s="4" t="s">
        <v>0</v>
      </c>
      <c r="Z3" s="4" t="s">
        <v>1</v>
      </c>
      <c r="AA3" s="6" t="s">
        <v>0</v>
      </c>
      <c r="AB3" s="5" t="s">
        <v>0</v>
      </c>
      <c r="AC3" s="5" t="s">
        <v>0</v>
      </c>
      <c r="AD3" s="4" t="s">
        <v>0</v>
      </c>
      <c r="AE3" s="4" t="s">
        <v>1</v>
      </c>
      <c r="AF3" s="6" t="s">
        <v>0</v>
      </c>
      <c r="AG3" s="123" t="s">
        <v>2</v>
      </c>
      <c r="AH3" s="124"/>
      <c r="AI3" s="7"/>
    </row>
    <row r="4" spans="1:35" ht="14.5">
      <c r="A4" s="1"/>
      <c r="B4" s="8" t="s">
        <v>3</v>
      </c>
      <c r="C4" s="9" t="s">
        <v>4</v>
      </c>
      <c r="D4" s="9" t="s">
        <v>5</v>
      </c>
      <c r="E4" s="9" t="s">
        <v>6</v>
      </c>
      <c r="F4" s="9" t="s">
        <v>6</v>
      </c>
      <c r="G4" s="9" t="s">
        <v>7</v>
      </c>
      <c r="H4" s="9" t="s">
        <v>7</v>
      </c>
      <c r="I4" s="9" t="s">
        <v>8</v>
      </c>
      <c r="J4" s="9" t="s">
        <v>8</v>
      </c>
      <c r="K4" s="9" t="s">
        <v>9</v>
      </c>
      <c r="L4" s="9" t="s">
        <v>9</v>
      </c>
      <c r="M4" s="10" t="s">
        <v>10</v>
      </c>
      <c r="N4" s="10" t="s">
        <v>11</v>
      </c>
      <c r="O4" s="9" t="s">
        <v>12</v>
      </c>
      <c r="P4" s="9" t="s">
        <v>6</v>
      </c>
      <c r="Q4" s="11" t="s">
        <v>6</v>
      </c>
      <c r="R4" s="10" t="s">
        <v>63</v>
      </c>
      <c r="S4" s="10" t="s">
        <v>13</v>
      </c>
      <c r="T4" s="9" t="s">
        <v>14</v>
      </c>
      <c r="U4" s="9" t="s">
        <v>7</v>
      </c>
      <c r="V4" s="11" t="s">
        <v>7</v>
      </c>
      <c r="W4" s="10" t="s">
        <v>15</v>
      </c>
      <c r="X4" s="10" t="s">
        <v>16</v>
      </c>
      <c r="Y4" s="9" t="s">
        <v>17</v>
      </c>
      <c r="Z4" s="9" t="s">
        <v>8</v>
      </c>
      <c r="AA4" s="11" t="s">
        <v>8</v>
      </c>
      <c r="AB4" s="10" t="s">
        <v>18</v>
      </c>
      <c r="AC4" s="10" t="s">
        <v>19</v>
      </c>
      <c r="AD4" s="9" t="s">
        <v>9</v>
      </c>
      <c r="AE4" s="9" t="s">
        <v>9</v>
      </c>
      <c r="AF4" s="11" t="s">
        <v>20</v>
      </c>
      <c r="AG4" s="125" t="s">
        <v>21</v>
      </c>
      <c r="AH4" s="126"/>
      <c r="AI4" s="7"/>
    </row>
    <row r="5" spans="1:35" ht="14.5">
      <c r="A5" s="1"/>
      <c r="B5" s="12"/>
      <c r="C5" s="13"/>
      <c r="D5" s="13"/>
      <c r="E5" s="14">
        <v>2021</v>
      </c>
      <c r="F5" s="14">
        <v>2021</v>
      </c>
      <c r="G5" s="14">
        <v>2021</v>
      </c>
      <c r="H5" s="14">
        <v>2021</v>
      </c>
      <c r="I5" s="14">
        <v>2021</v>
      </c>
      <c r="J5" s="14">
        <v>2021</v>
      </c>
      <c r="K5" s="14">
        <v>2021</v>
      </c>
      <c r="L5" s="14">
        <v>2021</v>
      </c>
      <c r="M5" s="15" t="s">
        <v>22</v>
      </c>
      <c r="N5" s="15" t="s">
        <v>22</v>
      </c>
      <c r="O5" s="14" t="s">
        <v>22</v>
      </c>
      <c r="P5" s="14" t="s">
        <v>22</v>
      </c>
      <c r="Q5" s="16">
        <v>2022</v>
      </c>
      <c r="R5" s="15" t="s">
        <v>22</v>
      </c>
      <c r="S5" s="15" t="s">
        <v>22</v>
      </c>
      <c r="T5" s="14" t="s">
        <v>22</v>
      </c>
      <c r="U5" s="14" t="s">
        <v>22</v>
      </c>
      <c r="V5" s="16">
        <v>2022</v>
      </c>
      <c r="W5" s="15" t="s">
        <v>22</v>
      </c>
      <c r="X5" s="15" t="s">
        <v>22</v>
      </c>
      <c r="Y5" s="14" t="s">
        <v>22</v>
      </c>
      <c r="Z5" s="14" t="s">
        <v>22</v>
      </c>
      <c r="AA5" s="16">
        <v>2022</v>
      </c>
      <c r="AB5" s="15" t="s">
        <v>22</v>
      </c>
      <c r="AC5" s="15" t="s">
        <v>22</v>
      </c>
      <c r="AD5" s="14">
        <v>2022</v>
      </c>
      <c r="AE5" s="14">
        <v>2022</v>
      </c>
      <c r="AF5" s="16">
        <v>2022</v>
      </c>
      <c r="AG5" s="17" t="s">
        <v>23</v>
      </c>
      <c r="AH5" s="17" t="s">
        <v>24</v>
      </c>
      <c r="AI5" s="7"/>
    </row>
    <row r="6" spans="1:35" ht="14.5">
      <c r="A6" s="1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</row>
    <row r="7" spans="1:35" ht="14.5">
      <c r="A7" s="1"/>
      <c r="B7" s="20"/>
      <c r="C7" s="21"/>
      <c r="D7" s="22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4"/>
      <c r="AF7" s="29"/>
      <c r="AG7" s="24"/>
      <c r="AH7" s="25"/>
      <c r="AI7" s="26"/>
    </row>
    <row r="8" spans="1:35" ht="16.5" customHeight="1">
      <c r="A8" s="1"/>
      <c r="B8" s="33"/>
      <c r="C8" s="27" t="s">
        <v>76</v>
      </c>
      <c r="D8" s="28" t="s">
        <v>25</v>
      </c>
      <c r="E8" s="29">
        <f>E22+E36+E50+E64+E78+E92+E106+E120+E134+E148+E162+E176+E190+E204+E218</f>
        <v>24</v>
      </c>
      <c r="F8" s="29">
        <f t="shared" ref="F8:AE14" si="0">F22+F36+F50+F64+F78+F92+F106+F120+F134+F148+F162+F176+F190+F204+F218</f>
        <v>1</v>
      </c>
      <c r="G8" s="29">
        <f t="shared" si="0"/>
        <v>10</v>
      </c>
      <c r="H8" s="29">
        <f t="shared" si="0"/>
        <v>1</v>
      </c>
      <c r="I8" s="29">
        <f t="shared" si="0"/>
        <v>10</v>
      </c>
      <c r="J8" s="29">
        <f t="shared" si="0"/>
        <v>1</v>
      </c>
      <c r="K8" s="29">
        <f t="shared" si="0"/>
        <v>9</v>
      </c>
      <c r="L8" s="29">
        <f t="shared" si="0"/>
        <v>1</v>
      </c>
      <c r="M8" s="29">
        <f t="shared" ref="M8:O14" si="1">M22+M36+M50+M64+M78+M92+M106+M120+M134+M148+M162+M176+M190+M204+M218</f>
        <v>25</v>
      </c>
      <c r="N8" s="29">
        <f t="shared" si="1"/>
        <v>25</v>
      </c>
      <c r="O8" s="29">
        <f t="shared" si="1"/>
        <v>25</v>
      </c>
      <c r="P8" s="29">
        <f t="shared" si="0"/>
        <v>28</v>
      </c>
      <c r="Q8" s="29">
        <f>O8</f>
        <v>25</v>
      </c>
      <c r="R8" s="29">
        <f t="shared" si="0"/>
        <v>25</v>
      </c>
      <c r="S8" s="29">
        <f t="shared" si="0"/>
        <v>25</v>
      </c>
      <c r="T8" s="29">
        <f t="shared" si="0"/>
        <v>25</v>
      </c>
      <c r="U8" s="29">
        <f t="shared" si="0"/>
        <v>28</v>
      </c>
      <c r="V8" s="29">
        <f>T8</f>
        <v>25</v>
      </c>
      <c r="W8" s="29">
        <f t="shared" si="0"/>
        <v>0</v>
      </c>
      <c r="X8" s="29">
        <f t="shared" si="0"/>
        <v>0</v>
      </c>
      <c r="Y8" s="29">
        <f t="shared" si="0"/>
        <v>0</v>
      </c>
      <c r="Z8" s="29">
        <f t="shared" si="0"/>
        <v>28</v>
      </c>
      <c r="AA8" s="29">
        <f>Y8</f>
        <v>0</v>
      </c>
      <c r="AB8" s="29">
        <f t="shared" si="0"/>
        <v>0</v>
      </c>
      <c r="AC8" s="29">
        <f>AC22+AC36+AC50+AC64+AC78+AC92+AC106+AC120+AC134+AC148+AC162+AC176+AC190+AC204+AC218</f>
        <v>0</v>
      </c>
      <c r="AD8" s="29">
        <f>AD22+AD36+AD50+AD64+AD78+AD92+AD106+AD120+AD134+AD148+AD162+AD176+AD190+AD204+AD218</f>
        <v>0</v>
      </c>
      <c r="AE8" s="29">
        <f t="shared" si="0"/>
        <v>28</v>
      </c>
      <c r="AF8" s="29">
        <f>AD8</f>
        <v>0</v>
      </c>
      <c r="AG8" s="30" t="e">
        <f t="shared" ref="AG8:AH8" si="2">#REF!-#REF!</f>
        <v>#REF!</v>
      </c>
      <c r="AH8" s="31" t="e">
        <f t="shared" si="2"/>
        <v>#REF!</v>
      </c>
      <c r="AI8" s="32"/>
    </row>
    <row r="9" spans="1:35" ht="16.5" customHeight="1">
      <c r="A9" s="1"/>
      <c r="B9" s="33"/>
      <c r="C9" s="27"/>
      <c r="D9" s="28" t="s">
        <v>26</v>
      </c>
      <c r="E9" s="29">
        <f t="shared" ref="E9:T14" si="3">E23+E37+E51+E65+E79+E93+E107+E121+E135+E149+E163+E177+E191+E205+E219</f>
        <v>6</v>
      </c>
      <c r="F9" s="29">
        <f t="shared" si="3"/>
        <v>2</v>
      </c>
      <c r="G9" s="29">
        <f t="shared" si="3"/>
        <v>3</v>
      </c>
      <c r="H9" s="29">
        <f t="shared" si="3"/>
        <v>2</v>
      </c>
      <c r="I9" s="29">
        <f t="shared" si="3"/>
        <v>3</v>
      </c>
      <c r="J9" s="29">
        <f t="shared" si="3"/>
        <v>2</v>
      </c>
      <c r="K9" s="29">
        <f t="shared" si="3"/>
        <v>3</v>
      </c>
      <c r="L9" s="29">
        <f t="shared" si="3"/>
        <v>2</v>
      </c>
      <c r="M9" s="29">
        <f t="shared" si="1"/>
        <v>11</v>
      </c>
      <c r="N9" s="29">
        <f t="shared" si="1"/>
        <v>11</v>
      </c>
      <c r="O9" s="29">
        <f t="shared" si="1"/>
        <v>11</v>
      </c>
      <c r="P9" s="29">
        <f t="shared" si="3"/>
        <v>11</v>
      </c>
      <c r="Q9" s="29">
        <f t="shared" ref="Q9:Q14" si="4">O9</f>
        <v>11</v>
      </c>
      <c r="R9" s="29">
        <f t="shared" si="3"/>
        <v>11</v>
      </c>
      <c r="S9" s="29">
        <f t="shared" si="3"/>
        <v>11</v>
      </c>
      <c r="T9" s="29">
        <f t="shared" si="3"/>
        <v>12</v>
      </c>
      <c r="U9" s="29">
        <f t="shared" si="0"/>
        <v>11</v>
      </c>
      <c r="V9" s="29">
        <f t="shared" ref="V9:V14" si="5">T9</f>
        <v>12</v>
      </c>
      <c r="W9" s="29">
        <f t="shared" si="0"/>
        <v>0</v>
      </c>
      <c r="X9" s="29">
        <f t="shared" si="0"/>
        <v>0</v>
      </c>
      <c r="Y9" s="29">
        <f t="shared" si="0"/>
        <v>0</v>
      </c>
      <c r="Z9" s="29">
        <f t="shared" si="0"/>
        <v>11</v>
      </c>
      <c r="AA9" s="29">
        <f t="shared" ref="AA9:AA14" si="6">Y9</f>
        <v>0</v>
      </c>
      <c r="AB9" s="29">
        <f t="shared" si="0"/>
        <v>0</v>
      </c>
      <c r="AC9" s="29">
        <f t="shared" si="0"/>
        <v>0</v>
      </c>
      <c r="AD9" s="29">
        <f t="shared" ref="AD9" si="7">AD23+AD37+AD51+AD65+AD79+AD93+AD107+AD121+AD135+AD149+AD163+AD177+AD191+AD205+AD219</f>
        <v>0</v>
      </c>
      <c r="AE9" s="29">
        <f t="shared" si="0"/>
        <v>11</v>
      </c>
      <c r="AF9" s="29">
        <f t="shared" ref="AF9:AF14" si="8">AD9</f>
        <v>0</v>
      </c>
      <c r="AG9" s="30" t="e">
        <f t="shared" ref="AG9:AH9" si="9">#REF!-#REF!</f>
        <v>#REF!</v>
      </c>
      <c r="AH9" s="31" t="e">
        <f t="shared" si="9"/>
        <v>#REF!</v>
      </c>
      <c r="AI9" s="32"/>
    </row>
    <row r="10" spans="1:35" ht="16.5" customHeight="1">
      <c r="A10" s="1"/>
      <c r="B10" s="33"/>
      <c r="C10" s="27"/>
      <c r="D10" s="28" t="s">
        <v>27</v>
      </c>
      <c r="E10" s="29">
        <f t="shared" si="3"/>
        <v>1322</v>
      </c>
      <c r="F10" s="29">
        <f t="shared" si="0"/>
        <v>13</v>
      </c>
      <c r="G10" s="29">
        <f t="shared" si="0"/>
        <v>1135</v>
      </c>
      <c r="H10" s="29">
        <f t="shared" si="0"/>
        <v>13</v>
      </c>
      <c r="I10" s="29">
        <f t="shared" si="0"/>
        <v>871</v>
      </c>
      <c r="J10" s="29">
        <f t="shared" si="0"/>
        <v>13</v>
      </c>
      <c r="K10" s="29">
        <f t="shared" si="0"/>
        <v>1430</v>
      </c>
      <c r="L10" s="29">
        <f t="shared" si="0"/>
        <v>13</v>
      </c>
      <c r="M10" s="29">
        <f t="shared" si="1"/>
        <v>1682</v>
      </c>
      <c r="N10" s="29">
        <f t="shared" si="1"/>
        <v>1716</v>
      </c>
      <c r="O10" s="29">
        <f t="shared" si="1"/>
        <v>1720</v>
      </c>
      <c r="P10" s="29">
        <f t="shared" si="0"/>
        <v>1799</v>
      </c>
      <c r="Q10" s="29">
        <f t="shared" si="4"/>
        <v>1720</v>
      </c>
      <c r="R10" s="29">
        <f t="shared" si="0"/>
        <v>1682</v>
      </c>
      <c r="S10" s="29">
        <f t="shared" si="0"/>
        <v>1682</v>
      </c>
      <c r="T10" s="29">
        <f t="shared" si="0"/>
        <v>1681</v>
      </c>
      <c r="U10" s="29">
        <f t="shared" si="0"/>
        <v>1799</v>
      </c>
      <c r="V10" s="29">
        <f t="shared" si="5"/>
        <v>1681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1799</v>
      </c>
      <c r="AA10" s="29">
        <f t="shared" si="6"/>
        <v>0</v>
      </c>
      <c r="AB10" s="29">
        <f t="shared" si="0"/>
        <v>0</v>
      </c>
      <c r="AC10" s="29">
        <f t="shared" si="0"/>
        <v>0</v>
      </c>
      <c r="AD10" s="29">
        <f t="shared" ref="AD10" si="10">AD24+AD38+AD52+AD66+AD80+AD94+AD108+AD122+AD136+AD150+AD164+AD178+AD192+AD206+AD220</f>
        <v>0</v>
      </c>
      <c r="AE10" s="29">
        <f t="shared" si="0"/>
        <v>1799</v>
      </c>
      <c r="AF10" s="29">
        <f t="shared" si="8"/>
        <v>0</v>
      </c>
      <c r="AG10" s="30" t="e">
        <f t="shared" ref="AG10:AH10" si="11">#REF!-#REF!</f>
        <v>#REF!</v>
      </c>
      <c r="AH10" s="31" t="e">
        <f t="shared" si="11"/>
        <v>#REF!</v>
      </c>
      <c r="AI10" s="32"/>
    </row>
    <row r="11" spans="1:35" ht="16.5" customHeight="1">
      <c r="A11" s="1"/>
      <c r="B11" s="33"/>
      <c r="C11" s="27"/>
      <c r="D11" s="28" t="s">
        <v>28</v>
      </c>
      <c r="E11" s="29">
        <f t="shared" si="3"/>
        <v>1251</v>
      </c>
      <c r="F11" s="29">
        <f t="shared" si="0"/>
        <v>11</v>
      </c>
      <c r="G11" s="29">
        <f t="shared" si="0"/>
        <v>413</v>
      </c>
      <c r="H11" s="29">
        <f t="shared" si="0"/>
        <v>11</v>
      </c>
      <c r="I11" s="29">
        <f t="shared" si="0"/>
        <v>412</v>
      </c>
      <c r="J11" s="29">
        <f t="shared" si="0"/>
        <v>11</v>
      </c>
      <c r="K11" s="29">
        <f t="shared" si="0"/>
        <v>411</v>
      </c>
      <c r="L11" s="29">
        <f t="shared" si="0"/>
        <v>11</v>
      </c>
      <c r="M11" s="29">
        <f t="shared" si="1"/>
        <v>1253</v>
      </c>
      <c r="N11" s="29">
        <f t="shared" si="1"/>
        <v>1252</v>
      </c>
      <c r="O11" s="29">
        <f t="shared" si="1"/>
        <v>1250</v>
      </c>
      <c r="P11" s="29">
        <f t="shared" si="0"/>
        <v>1415</v>
      </c>
      <c r="Q11" s="29">
        <f t="shared" si="4"/>
        <v>1250</v>
      </c>
      <c r="R11" s="29">
        <f t="shared" si="0"/>
        <v>1249</v>
      </c>
      <c r="S11" s="29">
        <f t="shared" si="0"/>
        <v>1246</v>
      </c>
      <c r="T11" s="29">
        <f t="shared" si="0"/>
        <v>1246</v>
      </c>
      <c r="U11" s="29">
        <f t="shared" si="0"/>
        <v>1415</v>
      </c>
      <c r="V11" s="29">
        <f t="shared" si="5"/>
        <v>1246</v>
      </c>
      <c r="W11" s="29">
        <f t="shared" si="0"/>
        <v>0</v>
      </c>
      <c r="X11" s="29">
        <f t="shared" si="0"/>
        <v>0</v>
      </c>
      <c r="Y11" s="29">
        <f t="shared" si="0"/>
        <v>0</v>
      </c>
      <c r="Z11" s="29">
        <f t="shared" si="0"/>
        <v>1415</v>
      </c>
      <c r="AA11" s="29">
        <f t="shared" si="6"/>
        <v>0</v>
      </c>
      <c r="AB11" s="29">
        <f t="shared" si="0"/>
        <v>0</v>
      </c>
      <c r="AC11" s="29">
        <f t="shared" si="0"/>
        <v>0</v>
      </c>
      <c r="AD11" s="29">
        <f t="shared" ref="AD11" si="12">AD25+AD39+AD53+AD67+AD81+AD95+AD109+AD123+AD137+AD151+AD165+AD179+AD193+AD207+AD221</f>
        <v>0</v>
      </c>
      <c r="AE11" s="29">
        <f t="shared" si="0"/>
        <v>1415</v>
      </c>
      <c r="AF11" s="29">
        <f t="shared" si="8"/>
        <v>0</v>
      </c>
      <c r="AG11" s="30" t="e">
        <f t="shared" ref="AG11:AH11" si="13">#REF!-#REF!</f>
        <v>#REF!</v>
      </c>
      <c r="AH11" s="31" t="e">
        <f t="shared" si="13"/>
        <v>#REF!</v>
      </c>
      <c r="AI11" s="32"/>
    </row>
    <row r="12" spans="1:35" ht="16.5" customHeight="1">
      <c r="A12" s="1"/>
      <c r="B12" s="33"/>
      <c r="C12" s="27"/>
      <c r="D12" s="28" t="s">
        <v>29</v>
      </c>
      <c r="E12" s="29">
        <f t="shared" si="3"/>
        <v>26</v>
      </c>
      <c r="F12" s="29">
        <f t="shared" si="0"/>
        <v>18</v>
      </c>
      <c r="G12" s="29">
        <f t="shared" si="0"/>
        <v>18</v>
      </c>
      <c r="H12" s="29">
        <f t="shared" si="0"/>
        <v>18</v>
      </c>
      <c r="I12" s="29">
        <f t="shared" si="0"/>
        <v>29</v>
      </c>
      <c r="J12" s="29">
        <f t="shared" si="0"/>
        <v>18</v>
      </c>
      <c r="K12" s="29">
        <f t="shared" si="0"/>
        <v>28</v>
      </c>
      <c r="L12" s="29">
        <f t="shared" si="0"/>
        <v>18</v>
      </c>
      <c r="M12" s="29">
        <f t="shared" si="1"/>
        <v>45</v>
      </c>
      <c r="N12" s="29">
        <f t="shared" si="1"/>
        <v>45</v>
      </c>
      <c r="O12" s="29">
        <f t="shared" si="1"/>
        <v>45</v>
      </c>
      <c r="P12" s="29">
        <f t="shared" si="0"/>
        <v>59</v>
      </c>
      <c r="Q12" s="29">
        <f t="shared" si="4"/>
        <v>45</v>
      </c>
      <c r="R12" s="29">
        <f t="shared" si="0"/>
        <v>45</v>
      </c>
      <c r="S12" s="29">
        <f t="shared" si="0"/>
        <v>45</v>
      </c>
      <c r="T12" s="29">
        <f t="shared" si="0"/>
        <v>45</v>
      </c>
      <c r="U12" s="29">
        <f t="shared" si="0"/>
        <v>59</v>
      </c>
      <c r="V12" s="29">
        <f t="shared" si="5"/>
        <v>45</v>
      </c>
      <c r="W12" s="29">
        <f t="shared" si="0"/>
        <v>0</v>
      </c>
      <c r="X12" s="29">
        <f t="shared" si="0"/>
        <v>0</v>
      </c>
      <c r="Y12" s="29">
        <f t="shared" si="0"/>
        <v>0</v>
      </c>
      <c r="Z12" s="29">
        <f t="shared" si="0"/>
        <v>59</v>
      </c>
      <c r="AA12" s="29">
        <f t="shared" si="6"/>
        <v>0</v>
      </c>
      <c r="AB12" s="29">
        <f t="shared" si="0"/>
        <v>0</v>
      </c>
      <c r="AC12" s="29">
        <f t="shared" si="0"/>
        <v>0</v>
      </c>
      <c r="AD12" s="29">
        <f t="shared" ref="AD12" si="14">AD26+AD40+AD54+AD68+AD82+AD96+AD110+AD124+AD138+AD152+AD166+AD180+AD194+AD208+AD222</f>
        <v>0</v>
      </c>
      <c r="AE12" s="29">
        <f t="shared" si="0"/>
        <v>59</v>
      </c>
      <c r="AF12" s="29">
        <f t="shared" si="8"/>
        <v>0</v>
      </c>
      <c r="AG12" s="30" t="e">
        <f t="shared" ref="AG12:AH12" si="15">#REF!-#REF!</f>
        <v>#REF!</v>
      </c>
      <c r="AH12" s="31" t="e">
        <f t="shared" si="15"/>
        <v>#REF!</v>
      </c>
      <c r="AI12" s="32"/>
    </row>
    <row r="13" spans="1:35" ht="16.5" customHeight="1">
      <c r="A13" s="1"/>
      <c r="B13" s="33"/>
      <c r="C13" s="27"/>
      <c r="D13" s="28" t="s">
        <v>30</v>
      </c>
      <c r="E13" s="29">
        <f t="shared" si="3"/>
        <v>4677</v>
      </c>
      <c r="F13" s="29">
        <f t="shared" si="0"/>
        <v>98</v>
      </c>
      <c r="G13" s="29">
        <f t="shared" si="0"/>
        <v>3194</v>
      </c>
      <c r="H13" s="29">
        <f t="shared" si="0"/>
        <v>98</v>
      </c>
      <c r="I13" s="29">
        <f t="shared" si="0"/>
        <v>2635</v>
      </c>
      <c r="J13" s="29">
        <f t="shared" si="0"/>
        <v>98</v>
      </c>
      <c r="K13" s="29">
        <f t="shared" si="0"/>
        <v>3832</v>
      </c>
      <c r="L13" s="29">
        <f t="shared" si="0"/>
        <v>98</v>
      </c>
      <c r="M13" s="29">
        <f t="shared" si="1"/>
        <v>5166</v>
      </c>
      <c r="N13" s="29">
        <f t="shared" si="1"/>
        <v>5183</v>
      </c>
      <c r="O13" s="29">
        <f t="shared" si="1"/>
        <v>5220</v>
      </c>
      <c r="P13" s="29">
        <f t="shared" si="0"/>
        <v>5880</v>
      </c>
      <c r="Q13" s="29">
        <f t="shared" si="4"/>
        <v>5220</v>
      </c>
      <c r="R13" s="29">
        <f t="shared" si="0"/>
        <v>5181</v>
      </c>
      <c r="S13" s="29">
        <f t="shared" si="0"/>
        <v>5177</v>
      </c>
      <c r="T13" s="29">
        <f t="shared" si="0"/>
        <v>5172</v>
      </c>
      <c r="U13" s="29">
        <f t="shared" si="0"/>
        <v>5880</v>
      </c>
      <c r="V13" s="29">
        <f t="shared" si="5"/>
        <v>5172</v>
      </c>
      <c r="W13" s="29">
        <f t="shared" si="0"/>
        <v>0</v>
      </c>
      <c r="X13" s="29">
        <f t="shared" si="0"/>
        <v>0</v>
      </c>
      <c r="Y13" s="29">
        <f t="shared" si="0"/>
        <v>0</v>
      </c>
      <c r="Z13" s="29">
        <f t="shared" si="0"/>
        <v>5880</v>
      </c>
      <c r="AA13" s="29">
        <f t="shared" si="6"/>
        <v>0</v>
      </c>
      <c r="AB13" s="29">
        <f t="shared" si="0"/>
        <v>0</v>
      </c>
      <c r="AC13" s="29">
        <f t="shared" si="0"/>
        <v>0</v>
      </c>
      <c r="AD13" s="29">
        <f t="shared" ref="AD13" si="16">AD27+AD41+AD55+AD69+AD83+AD97+AD111+AD125+AD139+AD153+AD167+AD181+AD195+AD209+AD223</f>
        <v>0</v>
      </c>
      <c r="AE13" s="29">
        <f t="shared" si="0"/>
        <v>5880</v>
      </c>
      <c r="AF13" s="29">
        <f t="shared" si="8"/>
        <v>0</v>
      </c>
      <c r="AG13" s="30" t="e">
        <f t="shared" ref="AG13:AH13" si="17">#REF!-#REF!</f>
        <v>#REF!</v>
      </c>
      <c r="AH13" s="31" t="e">
        <f t="shared" si="17"/>
        <v>#REF!</v>
      </c>
      <c r="AI13" s="32"/>
    </row>
    <row r="14" spans="1:35" ht="14.25" customHeight="1">
      <c r="A14" s="1"/>
      <c r="B14" s="33"/>
      <c r="C14" s="27"/>
      <c r="D14" s="34" t="s">
        <v>31</v>
      </c>
      <c r="E14" s="29">
        <f t="shared" si="3"/>
        <v>0</v>
      </c>
      <c r="F14" s="29">
        <f t="shared" si="0"/>
        <v>0</v>
      </c>
      <c r="G14" s="29">
        <f t="shared" si="0"/>
        <v>0</v>
      </c>
      <c r="H14" s="29">
        <f t="shared" si="0"/>
        <v>0</v>
      </c>
      <c r="I14" s="29">
        <f t="shared" si="0"/>
        <v>0</v>
      </c>
      <c r="J14" s="29">
        <f t="shared" si="0"/>
        <v>0</v>
      </c>
      <c r="K14" s="29">
        <f t="shared" si="0"/>
        <v>0</v>
      </c>
      <c r="L14" s="29">
        <f t="shared" si="0"/>
        <v>0</v>
      </c>
      <c r="M14" s="29">
        <f t="shared" si="1"/>
        <v>0</v>
      </c>
      <c r="N14" s="29">
        <f t="shared" si="1"/>
        <v>0</v>
      </c>
      <c r="O14" s="29">
        <f t="shared" si="1"/>
        <v>0</v>
      </c>
      <c r="P14" s="29">
        <f t="shared" si="0"/>
        <v>0</v>
      </c>
      <c r="Q14" s="29">
        <f t="shared" si="4"/>
        <v>0</v>
      </c>
      <c r="R14" s="29">
        <f t="shared" si="0"/>
        <v>0</v>
      </c>
      <c r="S14" s="29">
        <f t="shared" si="0"/>
        <v>0</v>
      </c>
      <c r="T14" s="29">
        <f t="shared" si="0"/>
        <v>0</v>
      </c>
      <c r="U14" s="29">
        <f t="shared" si="0"/>
        <v>0</v>
      </c>
      <c r="V14" s="29">
        <f t="shared" si="5"/>
        <v>0</v>
      </c>
      <c r="W14" s="29">
        <f t="shared" si="0"/>
        <v>0</v>
      </c>
      <c r="X14" s="29">
        <f t="shared" si="0"/>
        <v>0</v>
      </c>
      <c r="Y14" s="29">
        <f t="shared" si="0"/>
        <v>0</v>
      </c>
      <c r="Z14" s="29">
        <f t="shared" si="0"/>
        <v>0</v>
      </c>
      <c r="AA14" s="29">
        <f t="shared" si="6"/>
        <v>0</v>
      </c>
      <c r="AB14" s="29">
        <f t="shared" si="0"/>
        <v>0</v>
      </c>
      <c r="AC14" s="29">
        <f t="shared" si="0"/>
        <v>0</v>
      </c>
      <c r="AD14" s="29">
        <f t="shared" ref="AD14" si="18">AD28+AD42+AD56+AD70+AD84+AD98+AD112+AD126+AD140+AD154+AD168+AD182+AD196+AD210+AD224</f>
        <v>0</v>
      </c>
      <c r="AE14" s="29">
        <f t="shared" si="0"/>
        <v>0</v>
      </c>
      <c r="AF14" s="29">
        <f t="shared" si="8"/>
        <v>0</v>
      </c>
      <c r="AG14" s="30" t="e">
        <f t="shared" ref="AG14:AH14" si="19">#REF!-#REF!</f>
        <v>#REF!</v>
      </c>
      <c r="AH14" s="31" t="e">
        <f t="shared" si="19"/>
        <v>#REF!</v>
      </c>
      <c r="AI14" s="32"/>
    </row>
    <row r="15" spans="1:35" ht="14.5">
      <c r="A15" s="1"/>
      <c r="B15" s="35"/>
      <c r="C15" s="36"/>
      <c r="D15" s="37" t="s">
        <v>32</v>
      </c>
      <c r="E15" s="38">
        <f>SUM(E8:E14)</f>
        <v>7306</v>
      </c>
      <c r="F15" s="38">
        <f t="shared" ref="F15:W15" si="20">SUM(F8:F14)</f>
        <v>143</v>
      </c>
      <c r="G15" s="38">
        <f t="shared" si="20"/>
        <v>4773</v>
      </c>
      <c r="H15" s="38">
        <f t="shared" si="20"/>
        <v>143</v>
      </c>
      <c r="I15" s="38">
        <f t="shared" si="20"/>
        <v>3960</v>
      </c>
      <c r="J15" s="38">
        <f t="shared" si="20"/>
        <v>143</v>
      </c>
      <c r="K15" s="38">
        <f>SUM(K8:K14)</f>
        <v>5713</v>
      </c>
      <c r="L15" s="38">
        <f t="shared" si="20"/>
        <v>143</v>
      </c>
      <c r="M15" s="38">
        <f t="shared" si="20"/>
        <v>8182</v>
      </c>
      <c r="N15" s="38">
        <f t="shared" si="20"/>
        <v>8232</v>
      </c>
      <c r="O15" s="38">
        <f t="shared" si="20"/>
        <v>8271</v>
      </c>
      <c r="P15" s="38">
        <f t="shared" si="20"/>
        <v>9192</v>
      </c>
      <c r="Q15" s="38">
        <f t="shared" si="20"/>
        <v>8271</v>
      </c>
      <c r="R15" s="38">
        <f t="shared" ref="R15" si="21">SUM(R8:R14)</f>
        <v>8193</v>
      </c>
      <c r="S15" s="38">
        <f t="shared" si="20"/>
        <v>8186</v>
      </c>
      <c r="T15" s="38">
        <f t="shared" si="20"/>
        <v>8181</v>
      </c>
      <c r="U15" s="38">
        <f t="shared" si="20"/>
        <v>9192</v>
      </c>
      <c r="V15" s="38">
        <f t="shared" si="20"/>
        <v>8181</v>
      </c>
      <c r="W15" s="38">
        <f t="shared" si="20"/>
        <v>0</v>
      </c>
      <c r="X15" s="38">
        <f t="shared" ref="X15:AB15" si="22">SUM(X8:X14)</f>
        <v>0</v>
      </c>
      <c r="Y15" s="38">
        <f t="shared" si="22"/>
        <v>0</v>
      </c>
      <c r="Z15" s="38">
        <f t="shared" si="22"/>
        <v>9192</v>
      </c>
      <c r="AA15" s="38">
        <f t="shared" si="22"/>
        <v>0</v>
      </c>
      <c r="AB15" s="38">
        <f t="shared" si="22"/>
        <v>0</v>
      </c>
      <c r="AC15" s="38">
        <f t="shared" ref="AC15:AF15" si="23">SUM(AC8:AC14)</f>
        <v>0</v>
      </c>
      <c r="AD15" s="38">
        <f t="shared" si="23"/>
        <v>0</v>
      </c>
      <c r="AE15" s="38">
        <f t="shared" si="23"/>
        <v>9192</v>
      </c>
      <c r="AF15" s="38">
        <f t="shared" si="23"/>
        <v>0</v>
      </c>
      <c r="AG15" s="52" t="e">
        <f t="shared" ref="AG15:AH15" si="24">#REF!-#REF!</f>
        <v>#REF!</v>
      </c>
      <c r="AH15" s="39" t="e">
        <f t="shared" si="24"/>
        <v>#REF!</v>
      </c>
      <c r="AI15" s="32"/>
    </row>
    <row r="16" spans="1:35" ht="14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4.5">
      <c r="A17" s="1"/>
      <c r="B17" s="2"/>
      <c r="C17" s="3"/>
      <c r="D17" s="3"/>
      <c r="E17" s="4" t="s">
        <v>0</v>
      </c>
      <c r="F17" s="4" t="s">
        <v>1</v>
      </c>
      <c r="G17" s="4" t="s">
        <v>0</v>
      </c>
      <c r="H17" s="4" t="s">
        <v>1</v>
      </c>
      <c r="I17" s="4" t="s">
        <v>0</v>
      </c>
      <c r="J17" s="4" t="s">
        <v>1</v>
      </c>
      <c r="K17" s="4" t="s">
        <v>0</v>
      </c>
      <c r="L17" s="4" t="s">
        <v>1</v>
      </c>
      <c r="M17" s="5" t="s">
        <v>0</v>
      </c>
      <c r="N17" s="5" t="s">
        <v>0</v>
      </c>
      <c r="O17" s="4" t="s">
        <v>0</v>
      </c>
      <c r="P17" s="4" t="s">
        <v>1</v>
      </c>
      <c r="Q17" s="6" t="s">
        <v>0</v>
      </c>
      <c r="R17" s="5" t="s">
        <v>0</v>
      </c>
      <c r="S17" s="5" t="s">
        <v>0</v>
      </c>
      <c r="T17" s="4" t="s">
        <v>0</v>
      </c>
      <c r="U17" s="4" t="s">
        <v>1</v>
      </c>
      <c r="V17" s="6" t="s">
        <v>0</v>
      </c>
      <c r="W17" s="5" t="s">
        <v>0</v>
      </c>
      <c r="X17" s="5" t="s">
        <v>0</v>
      </c>
      <c r="Y17" s="4" t="s">
        <v>0</v>
      </c>
      <c r="Z17" s="4" t="s">
        <v>1</v>
      </c>
      <c r="AA17" s="6" t="s">
        <v>0</v>
      </c>
      <c r="AB17" s="5" t="s">
        <v>0</v>
      </c>
      <c r="AC17" s="5" t="s">
        <v>0</v>
      </c>
      <c r="AD17" s="4" t="s">
        <v>0</v>
      </c>
      <c r="AE17" s="4" t="s">
        <v>1</v>
      </c>
      <c r="AF17" s="6" t="s">
        <v>0</v>
      </c>
      <c r="AG17" s="123" t="s">
        <v>2</v>
      </c>
      <c r="AH17" s="124"/>
      <c r="AI17" s="7"/>
    </row>
    <row r="18" spans="1:35" ht="14.5">
      <c r="A18" s="1"/>
      <c r="B18" s="8" t="s">
        <v>3</v>
      </c>
      <c r="C18" s="9" t="s">
        <v>4</v>
      </c>
      <c r="D18" s="9" t="s">
        <v>5</v>
      </c>
      <c r="E18" s="9" t="s">
        <v>6</v>
      </c>
      <c r="F18" s="9" t="s">
        <v>6</v>
      </c>
      <c r="G18" s="9" t="s">
        <v>7</v>
      </c>
      <c r="H18" s="9" t="s">
        <v>7</v>
      </c>
      <c r="I18" s="9" t="s">
        <v>8</v>
      </c>
      <c r="J18" s="9" t="s">
        <v>8</v>
      </c>
      <c r="K18" s="9" t="s">
        <v>9</v>
      </c>
      <c r="L18" s="9" t="s">
        <v>9</v>
      </c>
      <c r="M18" s="10" t="s">
        <v>10</v>
      </c>
      <c r="N18" s="10" t="s">
        <v>11</v>
      </c>
      <c r="O18" s="9" t="s">
        <v>12</v>
      </c>
      <c r="P18" s="9" t="s">
        <v>6</v>
      </c>
      <c r="Q18" s="11" t="s">
        <v>6</v>
      </c>
      <c r="R18" s="10" t="s">
        <v>63</v>
      </c>
      <c r="S18" s="10" t="s">
        <v>13</v>
      </c>
      <c r="T18" s="9" t="s">
        <v>14</v>
      </c>
      <c r="U18" s="9" t="s">
        <v>7</v>
      </c>
      <c r="V18" s="11" t="s">
        <v>7</v>
      </c>
      <c r="W18" s="10" t="s">
        <v>15</v>
      </c>
      <c r="X18" s="10" t="s">
        <v>16</v>
      </c>
      <c r="Y18" s="9" t="s">
        <v>17</v>
      </c>
      <c r="Z18" s="9" t="s">
        <v>8</v>
      </c>
      <c r="AA18" s="11" t="s">
        <v>8</v>
      </c>
      <c r="AB18" s="10" t="s">
        <v>18</v>
      </c>
      <c r="AC18" s="10" t="s">
        <v>19</v>
      </c>
      <c r="AD18" s="9" t="s">
        <v>9</v>
      </c>
      <c r="AE18" s="9" t="s">
        <v>9</v>
      </c>
      <c r="AF18" s="11" t="s">
        <v>20</v>
      </c>
      <c r="AG18" s="125" t="s">
        <v>21</v>
      </c>
      <c r="AH18" s="126"/>
      <c r="AI18" s="7"/>
    </row>
    <row r="19" spans="1:35" ht="14.5">
      <c r="A19" s="1"/>
      <c r="B19" s="12"/>
      <c r="C19" s="13"/>
      <c r="D19" s="13"/>
      <c r="E19" s="14">
        <v>2021</v>
      </c>
      <c r="F19" s="14">
        <v>2021</v>
      </c>
      <c r="G19" s="14">
        <v>2021</v>
      </c>
      <c r="H19" s="14">
        <v>2021</v>
      </c>
      <c r="I19" s="14">
        <v>2021</v>
      </c>
      <c r="J19" s="14">
        <v>2021</v>
      </c>
      <c r="K19" s="14">
        <v>2021</v>
      </c>
      <c r="L19" s="14">
        <v>2021</v>
      </c>
      <c r="M19" s="15" t="s">
        <v>22</v>
      </c>
      <c r="N19" s="15" t="s">
        <v>22</v>
      </c>
      <c r="O19" s="14" t="s">
        <v>22</v>
      </c>
      <c r="P19" s="14" t="s">
        <v>22</v>
      </c>
      <c r="Q19" s="16">
        <v>2022</v>
      </c>
      <c r="R19" s="15" t="s">
        <v>22</v>
      </c>
      <c r="S19" s="15" t="s">
        <v>22</v>
      </c>
      <c r="T19" s="14" t="s">
        <v>22</v>
      </c>
      <c r="U19" s="14" t="s">
        <v>22</v>
      </c>
      <c r="V19" s="16">
        <v>2022</v>
      </c>
      <c r="W19" s="15" t="s">
        <v>22</v>
      </c>
      <c r="X19" s="15" t="s">
        <v>22</v>
      </c>
      <c r="Y19" s="14" t="s">
        <v>22</v>
      </c>
      <c r="Z19" s="14" t="s">
        <v>22</v>
      </c>
      <c r="AA19" s="16">
        <v>2022</v>
      </c>
      <c r="AB19" s="15" t="s">
        <v>22</v>
      </c>
      <c r="AC19" s="15" t="s">
        <v>22</v>
      </c>
      <c r="AD19" s="14">
        <v>2022</v>
      </c>
      <c r="AE19" s="14">
        <v>2022</v>
      </c>
      <c r="AF19" s="16">
        <v>2022</v>
      </c>
      <c r="AG19" s="17" t="s">
        <v>23</v>
      </c>
      <c r="AH19" s="17" t="s">
        <v>24</v>
      </c>
      <c r="AI19" s="7"/>
    </row>
    <row r="20" spans="1:35" ht="14.5">
      <c r="A20" s="1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</row>
    <row r="21" spans="1:35" ht="14.5">
      <c r="A21" s="1"/>
      <c r="B21" s="20"/>
      <c r="C21" s="21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4"/>
      <c r="AF21" s="29"/>
      <c r="AG21" s="24"/>
      <c r="AH21" s="25"/>
      <c r="AI21" s="26"/>
    </row>
    <row r="22" spans="1:35" ht="16.5" customHeight="1">
      <c r="A22" s="1"/>
      <c r="B22" s="33">
        <f>B8+1</f>
        <v>1</v>
      </c>
      <c r="C22" s="27" t="s">
        <v>77</v>
      </c>
      <c r="D22" s="28" t="s">
        <v>25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f>E22+G22+I22</f>
        <v>0</v>
      </c>
      <c r="L22" s="29">
        <f>F22+H22+J22</f>
        <v>0</v>
      </c>
      <c r="M22" s="29">
        <v>1</v>
      </c>
      <c r="N22" s="29">
        <v>1</v>
      </c>
      <c r="O22" s="29">
        <v>1</v>
      </c>
      <c r="P22" s="29">
        <v>1</v>
      </c>
      <c r="Q22" s="29">
        <f>O22</f>
        <v>1</v>
      </c>
      <c r="R22" s="29">
        <v>1</v>
      </c>
      <c r="S22" s="29">
        <v>1</v>
      </c>
      <c r="T22" s="29">
        <v>1</v>
      </c>
      <c r="U22" s="29">
        <v>1</v>
      </c>
      <c r="V22" s="29">
        <f>T22</f>
        <v>1</v>
      </c>
      <c r="W22" s="29">
        <v>0</v>
      </c>
      <c r="X22" s="29">
        <v>0</v>
      </c>
      <c r="Y22" s="29">
        <v>0</v>
      </c>
      <c r="Z22" s="29">
        <v>1</v>
      </c>
      <c r="AA22" s="29">
        <f>Y22</f>
        <v>0</v>
      </c>
      <c r="AB22" s="29">
        <v>0</v>
      </c>
      <c r="AC22" s="29">
        <v>0</v>
      </c>
      <c r="AD22" s="29">
        <v>0</v>
      </c>
      <c r="AE22" s="29">
        <v>1</v>
      </c>
      <c r="AF22" s="29">
        <f>AD22</f>
        <v>0</v>
      </c>
      <c r="AG22" s="30" t="e">
        <f t="shared" ref="AG22:AH28" si="25">#REF!-#REF!</f>
        <v>#REF!</v>
      </c>
      <c r="AH22" s="31" t="e">
        <f t="shared" si="25"/>
        <v>#REF!</v>
      </c>
      <c r="AI22" s="32"/>
    </row>
    <row r="23" spans="1:35" ht="16.5" customHeight="1">
      <c r="A23" s="1"/>
      <c r="B23" s="33"/>
      <c r="C23" s="27"/>
      <c r="D23" s="28" t="s">
        <v>26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f t="shared" ref="K23:K28" si="26">E23+G23+I23</f>
        <v>0</v>
      </c>
      <c r="L23" s="29">
        <f t="shared" ref="L23:L28" si="27">F23+H23+J23</f>
        <v>0</v>
      </c>
      <c r="M23" s="29">
        <v>5</v>
      </c>
      <c r="N23" s="29">
        <v>5</v>
      </c>
      <c r="O23" s="29">
        <v>5</v>
      </c>
      <c r="P23" s="29">
        <v>5</v>
      </c>
      <c r="Q23" s="29">
        <f t="shared" ref="Q23:Q28" si="28">O23</f>
        <v>5</v>
      </c>
      <c r="R23" s="29">
        <v>5</v>
      </c>
      <c r="S23" s="29">
        <v>5</v>
      </c>
      <c r="T23" s="29">
        <v>5</v>
      </c>
      <c r="U23" s="29">
        <v>5</v>
      </c>
      <c r="V23" s="29">
        <f t="shared" ref="V23:V28" si="29">T23</f>
        <v>5</v>
      </c>
      <c r="W23" s="29">
        <v>0</v>
      </c>
      <c r="X23" s="29">
        <v>0</v>
      </c>
      <c r="Y23" s="29">
        <v>0</v>
      </c>
      <c r="Z23" s="29">
        <v>5</v>
      </c>
      <c r="AA23" s="29">
        <f t="shared" ref="AA23:AA28" si="30">Y23</f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f t="shared" ref="AF23:AF28" si="31">AD23</f>
        <v>0</v>
      </c>
      <c r="AG23" s="30" t="e">
        <f t="shared" si="25"/>
        <v>#REF!</v>
      </c>
      <c r="AH23" s="31" t="e">
        <f t="shared" si="25"/>
        <v>#REF!</v>
      </c>
      <c r="AI23" s="32"/>
    </row>
    <row r="24" spans="1:35" ht="16.5" customHeight="1">
      <c r="A24" s="1"/>
      <c r="B24" s="33"/>
      <c r="C24" s="27"/>
      <c r="D24" s="28" t="s">
        <v>27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f t="shared" si="26"/>
        <v>0</v>
      </c>
      <c r="L24" s="29">
        <f t="shared" si="27"/>
        <v>0</v>
      </c>
      <c r="M24" s="29">
        <v>206</v>
      </c>
      <c r="N24" s="29">
        <v>205</v>
      </c>
      <c r="O24" s="29">
        <v>208</v>
      </c>
      <c r="P24" s="29">
        <v>226</v>
      </c>
      <c r="Q24" s="29">
        <f t="shared" si="28"/>
        <v>208</v>
      </c>
      <c r="R24" s="29">
        <v>210</v>
      </c>
      <c r="S24" s="29">
        <v>213</v>
      </c>
      <c r="T24" s="29">
        <v>213</v>
      </c>
      <c r="U24" s="29">
        <v>226</v>
      </c>
      <c r="V24" s="29">
        <f t="shared" si="29"/>
        <v>213</v>
      </c>
      <c r="W24" s="29">
        <v>0</v>
      </c>
      <c r="X24" s="29">
        <v>0</v>
      </c>
      <c r="Y24" s="29">
        <v>0</v>
      </c>
      <c r="Z24" s="29">
        <v>226</v>
      </c>
      <c r="AA24" s="29">
        <f t="shared" si="30"/>
        <v>0</v>
      </c>
      <c r="AB24" s="29">
        <v>0</v>
      </c>
      <c r="AC24" s="29">
        <v>0</v>
      </c>
      <c r="AD24" s="29">
        <v>0</v>
      </c>
      <c r="AE24" s="29">
        <v>226</v>
      </c>
      <c r="AF24" s="29">
        <f t="shared" si="31"/>
        <v>0</v>
      </c>
      <c r="AG24" s="30" t="e">
        <f t="shared" si="25"/>
        <v>#REF!</v>
      </c>
      <c r="AH24" s="31" t="e">
        <f t="shared" si="25"/>
        <v>#REF!</v>
      </c>
      <c r="AI24" s="32"/>
    </row>
    <row r="25" spans="1:35" ht="16.5" customHeight="1">
      <c r="A25" s="1"/>
      <c r="B25" s="33"/>
      <c r="C25" s="27"/>
      <c r="D25" s="28" t="s">
        <v>28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f t="shared" si="26"/>
        <v>0</v>
      </c>
      <c r="L25" s="29">
        <f t="shared" si="27"/>
        <v>0</v>
      </c>
      <c r="M25" s="29">
        <v>8</v>
      </c>
      <c r="N25" s="29">
        <v>8</v>
      </c>
      <c r="O25" s="29">
        <v>8</v>
      </c>
      <c r="P25" s="29">
        <v>8</v>
      </c>
      <c r="Q25" s="29">
        <f t="shared" si="28"/>
        <v>8</v>
      </c>
      <c r="R25" s="29">
        <v>8</v>
      </c>
      <c r="S25" s="29">
        <v>8</v>
      </c>
      <c r="T25" s="29">
        <v>8</v>
      </c>
      <c r="U25" s="29">
        <v>8</v>
      </c>
      <c r="V25" s="29">
        <f t="shared" si="29"/>
        <v>8</v>
      </c>
      <c r="W25" s="29">
        <v>0</v>
      </c>
      <c r="X25" s="29">
        <v>0</v>
      </c>
      <c r="Y25" s="29">
        <v>0</v>
      </c>
      <c r="Z25" s="29">
        <v>8</v>
      </c>
      <c r="AA25" s="29">
        <f t="shared" si="30"/>
        <v>0</v>
      </c>
      <c r="AB25" s="29">
        <v>0</v>
      </c>
      <c r="AC25" s="29">
        <v>0</v>
      </c>
      <c r="AD25" s="29">
        <v>0</v>
      </c>
      <c r="AE25" s="29">
        <v>8</v>
      </c>
      <c r="AF25" s="29">
        <f t="shared" si="31"/>
        <v>0</v>
      </c>
      <c r="AG25" s="30" t="e">
        <f t="shared" si="25"/>
        <v>#REF!</v>
      </c>
      <c r="AH25" s="31" t="e">
        <f t="shared" si="25"/>
        <v>#REF!</v>
      </c>
      <c r="AI25" s="32"/>
    </row>
    <row r="26" spans="1:35" ht="16.5" customHeight="1">
      <c r="A26" s="1"/>
      <c r="B26" s="33"/>
      <c r="C26" s="27"/>
      <c r="D26" s="28" t="s">
        <v>29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f t="shared" si="26"/>
        <v>0</v>
      </c>
      <c r="L26" s="29">
        <f t="shared" si="27"/>
        <v>0</v>
      </c>
      <c r="M26" s="29">
        <v>6</v>
      </c>
      <c r="N26" s="29">
        <v>5</v>
      </c>
      <c r="O26" s="29">
        <v>5</v>
      </c>
      <c r="P26" s="29">
        <v>6</v>
      </c>
      <c r="Q26" s="29">
        <f t="shared" si="28"/>
        <v>5</v>
      </c>
      <c r="R26" s="29">
        <v>5</v>
      </c>
      <c r="S26" s="29">
        <v>5</v>
      </c>
      <c r="T26" s="29">
        <v>5</v>
      </c>
      <c r="U26" s="29">
        <v>6</v>
      </c>
      <c r="V26" s="29">
        <f t="shared" si="29"/>
        <v>5</v>
      </c>
      <c r="W26" s="29">
        <v>0</v>
      </c>
      <c r="X26" s="29">
        <v>0</v>
      </c>
      <c r="Y26" s="29">
        <v>0</v>
      </c>
      <c r="Z26" s="29">
        <v>6</v>
      </c>
      <c r="AA26" s="29">
        <f t="shared" si="30"/>
        <v>0</v>
      </c>
      <c r="AB26" s="29">
        <v>0</v>
      </c>
      <c r="AC26" s="29">
        <v>0</v>
      </c>
      <c r="AD26" s="29">
        <v>0</v>
      </c>
      <c r="AE26" s="29">
        <v>6</v>
      </c>
      <c r="AF26" s="29">
        <f t="shared" si="31"/>
        <v>0</v>
      </c>
      <c r="AG26" s="30" t="e">
        <f t="shared" si="25"/>
        <v>#REF!</v>
      </c>
      <c r="AH26" s="31" t="e">
        <f t="shared" si="25"/>
        <v>#REF!</v>
      </c>
      <c r="AI26" s="32"/>
    </row>
    <row r="27" spans="1:35" ht="16.5" customHeight="1">
      <c r="A27" s="1"/>
      <c r="B27" s="33"/>
      <c r="C27" s="27"/>
      <c r="D27" s="28" t="s">
        <v>30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f t="shared" si="26"/>
        <v>0</v>
      </c>
      <c r="L27" s="29">
        <f t="shared" si="27"/>
        <v>0</v>
      </c>
      <c r="M27" s="29">
        <v>41</v>
      </c>
      <c r="N27" s="29">
        <v>41</v>
      </c>
      <c r="O27" s="29">
        <v>41</v>
      </c>
      <c r="P27" s="29">
        <v>50</v>
      </c>
      <c r="Q27" s="29">
        <f t="shared" si="28"/>
        <v>41</v>
      </c>
      <c r="R27" s="29">
        <v>43</v>
      </c>
      <c r="S27" s="29">
        <v>43</v>
      </c>
      <c r="T27" s="29">
        <v>43</v>
      </c>
      <c r="U27" s="29">
        <v>50</v>
      </c>
      <c r="V27" s="29">
        <f t="shared" si="29"/>
        <v>43</v>
      </c>
      <c r="W27" s="29">
        <v>0</v>
      </c>
      <c r="X27" s="29">
        <v>0</v>
      </c>
      <c r="Y27" s="29">
        <v>0</v>
      </c>
      <c r="Z27" s="29">
        <v>50</v>
      </c>
      <c r="AA27" s="29">
        <f t="shared" si="30"/>
        <v>0</v>
      </c>
      <c r="AB27" s="29">
        <v>0</v>
      </c>
      <c r="AC27" s="29">
        <v>0</v>
      </c>
      <c r="AD27" s="29">
        <v>0</v>
      </c>
      <c r="AE27" s="29">
        <v>50</v>
      </c>
      <c r="AF27" s="29">
        <f t="shared" si="31"/>
        <v>0</v>
      </c>
      <c r="AG27" s="30" t="e">
        <f t="shared" si="25"/>
        <v>#REF!</v>
      </c>
      <c r="AH27" s="31" t="e">
        <f t="shared" si="25"/>
        <v>#REF!</v>
      </c>
      <c r="AI27" s="32"/>
    </row>
    <row r="28" spans="1:35" ht="14.25" customHeight="1">
      <c r="A28" s="1"/>
      <c r="B28" s="33"/>
      <c r="C28" s="27"/>
      <c r="D28" s="34" t="s">
        <v>31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f t="shared" si="26"/>
        <v>0</v>
      </c>
      <c r="L28" s="29">
        <f t="shared" si="27"/>
        <v>0</v>
      </c>
      <c r="M28" s="29">
        <v>0</v>
      </c>
      <c r="N28" s="29">
        <v>0</v>
      </c>
      <c r="O28" s="29">
        <v>0</v>
      </c>
      <c r="P28" s="29">
        <v>0</v>
      </c>
      <c r="Q28" s="29">
        <f t="shared" si="28"/>
        <v>0</v>
      </c>
      <c r="R28" s="29">
        <v>0</v>
      </c>
      <c r="S28" s="29">
        <v>0</v>
      </c>
      <c r="T28" s="29">
        <v>0</v>
      </c>
      <c r="U28" s="29">
        <v>0</v>
      </c>
      <c r="V28" s="29">
        <f t="shared" si="29"/>
        <v>0</v>
      </c>
      <c r="W28" s="29">
        <v>0</v>
      </c>
      <c r="X28" s="29">
        <v>0</v>
      </c>
      <c r="Y28" s="29">
        <v>0</v>
      </c>
      <c r="Z28" s="29">
        <v>0</v>
      </c>
      <c r="AA28" s="29">
        <f t="shared" si="30"/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f t="shared" si="31"/>
        <v>0</v>
      </c>
      <c r="AG28" s="30" t="e">
        <f t="shared" si="25"/>
        <v>#REF!</v>
      </c>
      <c r="AH28" s="31" t="e">
        <f t="shared" si="25"/>
        <v>#REF!</v>
      </c>
      <c r="AI28" s="32"/>
    </row>
    <row r="29" spans="1:35" ht="14.5">
      <c r="A29" s="1"/>
      <c r="B29" s="35"/>
      <c r="C29" s="36"/>
      <c r="D29" s="37" t="s">
        <v>32</v>
      </c>
      <c r="E29" s="38">
        <f>SUM(E22:E28)</f>
        <v>0</v>
      </c>
      <c r="F29" s="38">
        <f t="shared" ref="F29:J29" si="32">SUM(F22:F28)</f>
        <v>0</v>
      </c>
      <c r="G29" s="38">
        <f t="shared" si="32"/>
        <v>0</v>
      </c>
      <c r="H29" s="38">
        <f t="shared" si="32"/>
        <v>0</v>
      </c>
      <c r="I29" s="38">
        <f t="shared" si="32"/>
        <v>0</v>
      </c>
      <c r="J29" s="38">
        <f t="shared" si="32"/>
        <v>0</v>
      </c>
      <c r="K29" s="38">
        <f>SUM(K22:K28)</f>
        <v>0</v>
      </c>
      <c r="L29" s="38">
        <f t="shared" ref="L29:AE29" si="33">SUM(L22:L28)</f>
        <v>0</v>
      </c>
      <c r="M29" s="38">
        <f t="shared" si="33"/>
        <v>267</v>
      </c>
      <c r="N29" s="38">
        <f t="shared" si="33"/>
        <v>265</v>
      </c>
      <c r="O29" s="38">
        <f t="shared" si="33"/>
        <v>268</v>
      </c>
      <c r="P29" s="38">
        <f t="shared" si="33"/>
        <v>296</v>
      </c>
      <c r="Q29" s="38">
        <f t="shared" si="33"/>
        <v>268</v>
      </c>
      <c r="R29" s="38">
        <f t="shared" si="33"/>
        <v>272</v>
      </c>
      <c r="S29" s="38">
        <f t="shared" si="33"/>
        <v>275</v>
      </c>
      <c r="T29" s="38">
        <f t="shared" si="33"/>
        <v>275</v>
      </c>
      <c r="U29" s="38">
        <f t="shared" si="33"/>
        <v>296</v>
      </c>
      <c r="V29" s="38">
        <f t="shared" ref="V29" si="34">SUM(V22:V28)</f>
        <v>275</v>
      </c>
      <c r="W29" s="38">
        <f t="shared" si="33"/>
        <v>0</v>
      </c>
      <c r="X29" s="38">
        <f t="shared" si="33"/>
        <v>0</v>
      </c>
      <c r="Y29" s="38">
        <f t="shared" si="33"/>
        <v>0</v>
      </c>
      <c r="Z29" s="38">
        <f t="shared" si="33"/>
        <v>296</v>
      </c>
      <c r="AA29" s="38">
        <f t="shared" si="33"/>
        <v>0</v>
      </c>
      <c r="AB29" s="38">
        <f t="shared" si="33"/>
        <v>0</v>
      </c>
      <c r="AC29" s="38">
        <f t="shared" si="33"/>
        <v>0</v>
      </c>
      <c r="AD29" s="38">
        <f t="shared" si="33"/>
        <v>0</v>
      </c>
      <c r="AE29" s="38">
        <f t="shared" si="33"/>
        <v>296</v>
      </c>
      <c r="AF29" s="54">
        <f t="shared" ref="AF29" si="35">SUM(AF22:AF28)</f>
        <v>0</v>
      </c>
      <c r="AG29" s="52" t="e">
        <f t="shared" ref="AG29:AH29" si="36">#REF!-#REF!</f>
        <v>#REF!</v>
      </c>
      <c r="AH29" s="39" t="e">
        <f t="shared" si="36"/>
        <v>#REF!</v>
      </c>
      <c r="AI29" s="32"/>
    </row>
    <row r="30" spans="1:3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4.5">
      <c r="A31" s="1"/>
      <c r="B31" s="2"/>
      <c r="C31" s="3"/>
      <c r="D31" s="3"/>
      <c r="E31" s="4" t="s">
        <v>0</v>
      </c>
      <c r="F31" s="4" t="s">
        <v>1</v>
      </c>
      <c r="G31" s="4" t="s">
        <v>0</v>
      </c>
      <c r="H31" s="4" t="s">
        <v>1</v>
      </c>
      <c r="I31" s="4" t="s">
        <v>0</v>
      </c>
      <c r="J31" s="4" t="s">
        <v>1</v>
      </c>
      <c r="K31" s="4" t="s">
        <v>0</v>
      </c>
      <c r="L31" s="4" t="s">
        <v>1</v>
      </c>
      <c r="M31" s="5" t="s">
        <v>0</v>
      </c>
      <c r="N31" s="5" t="s">
        <v>0</v>
      </c>
      <c r="O31" s="4" t="s">
        <v>0</v>
      </c>
      <c r="P31" s="4" t="s">
        <v>1</v>
      </c>
      <c r="Q31" s="6" t="s">
        <v>0</v>
      </c>
      <c r="R31" s="5" t="s">
        <v>0</v>
      </c>
      <c r="S31" s="5" t="s">
        <v>0</v>
      </c>
      <c r="T31" s="4" t="s">
        <v>0</v>
      </c>
      <c r="U31" s="4" t="s">
        <v>1</v>
      </c>
      <c r="V31" s="6" t="s">
        <v>0</v>
      </c>
      <c r="W31" s="5" t="s">
        <v>0</v>
      </c>
      <c r="X31" s="5" t="s">
        <v>0</v>
      </c>
      <c r="Y31" s="4" t="s">
        <v>0</v>
      </c>
      <c r="Z31" s="4" t="s">
        <v>1</v>
      </c>
      <c r="AA31" s="6" t="s">
        <v>0</v>
      </c>
      <c r="AB31" s="5" t="s">
        <v>0</v>
      </c>
      <c r="AC31" s="5" t="s">
        <v>0</v>
      </c>
      <c r="AD31" s="4" t="s">
        <v>0</v>
      </c>
      <c r="AE31" s="4" t="s">
        <v>1</v>
      </c>
      <c r="AF31" s="6" t="s">
        <v>0</v>
      </c>
      <c r="AG31" s="123" t="s">
        <v>2</v>
      </c>
      <c r="AH31" s="124"/>
      <c r="AI31" s="7"/>
    </row>
    <row r="32" spans="1:35" ht="14.5">
      <c r="A32" s="1"/>
      <c r="B32" s="8" t="s">
        <v>3</v>
      </c>
      <c r="C32" s="9" t="s">
        <v>4</v>
      </c>
      <c r="D32" s="9" t="s">
        <v>5</v>
      </c>
      <c r="E32" s="9" t="s">
        <v>6</v>
      </c>
      <c r="F32" s="9" t="s">
        <v>6</v>
      </c>
      <c r="G32" s="9" t="s">
        <v>7</v>
      </c>
      <c r="H32" s="9" t="s">
        <v>7</v>
      </c>
      <c r="I32" s="9" t="s">
        <v>8</v>
      </c>
      <c r="J32" s="9" t="s">
        <v>8</v>
      </c>
      <c r="K32" s="9" t="s">
        <v>9</v>
      </c>
      <c r="L32" s="9" t="s">
        <v>9</v>
      </c>
      <c r="M32" s="10" t="s">
        <v>10</v>
      </c>
      <c r="N32" s="10" t="s">
        <v>11</v>
      </c>
      <c r="O32" s="9" t="s">
        <v>12</v>
      </c>
      <c r="P32" s="9" t="s">
        <v>6</v>
      </c>
      <c r="Q32" s="11" t="s">
        <v>6</v>
      </c>
      <c r="R32" s="10" t="s">
        <v>63</v>
      </c>
      <c r="S32" s="10" t="s">
        <v>13</v>
      </c>
      <c r="T32" s="9" t="s">
        <v>14</v>
      </c>
      <c r="U32" s="9" t="s">
        <v>7</v>
      </c>
      <c r="V32" s="11" t="s">
        <v>7</v>
      </c>
      <c r="W32" s="10" t="s">
        <v>15</v>
      </c>
      <c r="X32" s="10" t="s">
        <v>16</v>
      </c>
      <c r="Y32" s="9" t="s">
        <v>17</v>
      </c>
      <c r="Z32" s="9" t="s">
        <v>8</v>
      </c>
      <c r="AA32" s="11" t="s">
        <v>8</v>
      </c>
      <c r="AB32" s="10" t="s">
        <v>18</v>
      </c>
      <c r="AC32" s="10" t="s">
        <v>19</v>
      </c>
      <c r="AD32" s="9" t="s">
        <v>9</v>
      </c>
      <c r="AE32" s="9" t="s">
        <v>9</v>
      </c>
      <c r="AF32" s="11" t="s">
        <v>20</v>
      </c>
      <c r="AG32" s="125" t="s">
        <v>21</v>
      </c>
      <c r="AH32" s="126"/>
      <c r="AI32" s="7"/>
    </row>
    <row r="33" spans="1:35" ht="14.5">
      <c r="A33" s="1"/>
      <c r="B33" s="12"/>
      <c r="C33" s="13"/>
      <c r="D33" s="13"/>
      <c r="E33" s="14">
        <v>2021</v>
      </c>
      <c r="F33" s="14">
        <v>2021</v>
      </c>
      <c r="G33" s="14">
        <v>2021</v>
      </c>
      <c r="H33" s="14">
        <v>2021</v>
      </c>
      <c r="I33" s="14">
        <v>2021</v>
      </c>
      <c r="J33" s="14">
        <v>2021</v>
      </c>
      <c r="K33" s="14">
        <v>2021</v>
      </c>
      <c r="L33" s="14">
        <v>2021</v>
      </c>
      <c r="M33" s="15" t="s">
        <v>22</v>
      </c>
      <c r="N33" s="15" t="s">
        <v>22</v>
      </c>
      <c r="O33" s="14" t="s">
        <v>22</v>
      </c>
      <c r="P33" s="14" t="s">
        <v>22</v>
      </c>
      <c r="Q33" s="16">
        <v>2022</v>
      </c>
      <c r="R33" s="15" t="s">
        <v>22</v>
      </c>
      <c r="S33" s="15" t="s">
        <v>22</v>
      </c>
      <c r="T33" s="14" t="s">
        <v>22</v>
      </c>
      <c r="U33" s="14" t="s">
        <v>22</v>
      </c>
      <c r="V33" s="16">
        <v>2022</v>
      </c>
      <c r="W33" s="15" t="s">
        <v>22</v>
      </c>
      <c r="X33" s="15" t="s">
        <v>22</v>
      </c>
      <c r="Y33" s="14" t="s">
        <v>22</v>
      </c>
      <c r="Z33" s="14" t="s">
        <v>22</v>
      </c>
      <c r="AA33" s="16">
        <v>2022</v>
      </c>
      <c r="AB33" s="15" t="s">
        <v>22</v>
      </c>
      <c r="AC33" s="15" t="s">
        <v>22</v>
      </c>
      <c r="AD33" s="14">
        <v>2022</v>
      </c>
      <c r="AE33" s="14">
        <v>2022</v>
      </c>
      <c r="AF33" s="16">
        <v>2022</v>
      </c>
      <c r="AG33" s="17" t="s">
        <v>23</v>
      </c>
      <c r="AH33" s="17" t="s">
        <v>24</v>
      </c>
      <c r="AI33" s="7"/>
    </row>
    <row r="34" spans="1:35" ht="14.5">
      <c r="A34" s="1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9"/>
    </row>
    <row r="35" spans="1:35" ht="14.5">
      <c r="A35" s="1"/>
      <c r="B35" s="20"/>
      <c r="C35" s="21"/>
      <c r="D35" s="2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4"/>
      <c r="AF35" s="29"/>
      <c r="AG35" s="24"/>
      <c r="AH35" s="25"/>
      <c r="AI35" s="26"/>
    </row>
    <row r="36" spans="1:35" ht="16.5" customHeight="1">
      <c r="A36" s="1"/>
      <c r="B36" s="33">
        <f>B22+1</f>
        <v>2</v>
      </c>
      <c r="C36" s="27" t="s">
        <v>78</v>
      </c>
      <c r="D36" s="28" t="s">
        <v>25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f>E36+G36+I36</f>
        <v>0</v>
      </c>
      <c r="L36" s="29">
        <f>F36+H36+J36</f>
        <v>0</v>
      </c>
      <c r="M36" s="29">
        <v>0</v>
      </c>
      <c r="N36" s="29">
        <v>0</v>
      </c>
      <c r="O36" s="29">
        <v>0</v>
      </c>
      <c r="P36" s="29">
        <v>0</v>
      </c>
      <c r="Q36" s="29">
        <f>O36</f>
        <v>0</v>
      </c>
      <c r="R36" s="29">
        <v>0</v>
      </c>
      <c r="S36" s="29">
        <v>0</v>
      </c>
      <c r="T36" s="29">
        <v>0</v>
      </c>
      <c r="U36" s="29">
        <v>0</v>
      </c>
      <c r="V36" s="29">
        <f>T36</f>
        <v>0</v>
      </c>
      <c r="W36" s="29">
        <v>0</v>
      </c>
      <c r="X36" s="29">
        <v>0</v>
      </c>
      <c r="Y36" s="29">
        <v>0</v>
      </c>
      <c r="Z36" s="29">
        <v>0</v>
      </c>
      <c r="AA36" s="29">
        <f>Y36</f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f>AD36</f>
        <v>0</v>
      </c>
      <c r="AG36" s="30" t="e">
        <f t="shared" ref="AG36:AH42" si="37">#REF!-#REF!</f>
        <v>#REF!</v>
      </c>
      <c r="AH36" s="31" t="e">
        <f t="shared" si="37"/>
        <v>#REF!</v>
      </c>
      <c r="AI36" s="32"/>
    </row>
    <row r="37" spans="1:35" ht="16.5" customHeight="1">
      <c r="A37" s="1"/>
      <c r="B37" s="33"/>
      <c r="C37" s="27"/>
      <c r="D37" s="28" t="s">
        <v>26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f t="shared" ref="K37:K42" si="38">E37+G37+I37</f>
        <v>0</v>
      </c>
      <c r="L37" s="29">
        <f t="shared" ref="L37:L42" si="39">F37+H37+J37</f>
        <v>0</v>
      </c>
      <c r="M37" s="29">
        <v>0</v>
      </c>
      <c r="N37" s="29">
        <v>0</v>
      </c>
      <c r="O37" s="29">
        <v>0</v>
      </c>
      <c r="P37" s="29">
        <v>0</v>
      </c>
      <c r="Q37" s="29">
        <f t="shared" ref="Q37:Q42" si="40">O37</f>
        <v>0</v>
      </c>
      <c r="R37" s="29">
        <v>0</v>
      </c>
      <c r="S37" s="29">
        <v>0</v>
      </c>
      <c r="T37" s="29">
        <v>0</v>
      </c>
      <c r="U37" s="29">
        <v>0</v>
      </c>
      <c r="V37" s="29">
        <f t="shared" ref="V37:V42" si="41">T37</f>
        <v>0</v>
      </c>
      <c r="W37" s="29">
        <v>0</v>
      </c>
      <c r="X37" s="29">
        <v>0</v>
      </c>
      <c r="Y37" s="29">
        <v>0</v>
      </c>
      <c r="Z37" s="29">
        <v>0</v>
      </c>
      <c r="AA37" s="29">
        <f t="shared" ref="AA37:AA42" si="42">Y37</f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f t="shared" ref="AF37:AF42" si="43">AD37</f>
        <v>0</v>
      </c>
      <c r="AG37" s="30" t="e">
        <f t="shared" si="37"/>
        <v>#REF!</v>
      </c>
      <c r="AH37" s="31" t="e">
        <f t="shared" si="37"/>
        <v>#REF!</v>
      </c>
      <c r="AI37" s="32"/>
    </row>
    <row r="38" spans="1:35" ht="16.5" customHeight="1">
      <c r="A38" s="1"/>
      <c r="B38" s="33"/>
      <c r="C38" s="27"/>
      <c r="D38" s="28" t="s">
        <v>27</v>
      </c>
      <c r="E38" s="29">
        <v>285</v>
      </c>
      <c r="F38" s="29">
        <v>0</v>
      </c>
      <c r="G38" s="29">
        <v>281</v>
      </c>
      <c r="H38" s="29">
        <v>0</v>
      </c>
      <c r="I38" s="29">
        <v>0</v>
      </c>
      <c r="J38" s="29">
        <v>0</v>
      </c>
      <c r="K38" s="29">
        <f t="shared" si="38"/>
        <v>566</v>
      </c>
      <c r="L38" s="29">
        <f t="shared" si="39"/>
        <v>0</v>
      </c>
      <c r="M38" s="29">
        <v>281</v>
      </c>
      <c r="N38" s="29">
        <v>281</v>
      </c>
      <c r="O38" s="29">
        <v>281</v>
      </c>
      <c r="P38" s="29">
        <v>288</v>
      </c>
      <c r="Q38" s="29">
        <f t="shared" si="40"/>
        <v>281</v>
      </c>
      <c r="R38" s="29">
        <v>281</v>
      </c>
      <c r="S38" s="29">
        <v>281</v>
      </c>
      <c r="T38" s="29">
        <v>281</v>
      </c>
      <c r="U38" s="29">
        <v>288</v>
      </c>
      <c r="V38" s="29">
        <f t="shared" si="41"/>
        <v>281</v>
      </c>
      <c r="W38" s="29">
        <v>0</v>
      </c>
      <c r="X38" s="29">
        <v>0</v>
      </c>
      <c r="Y38" s="29">
        <v>0</v>
      </c>
      <c r="Z38" s="29">
        <v>288</v>
      </c>
      <c r="AA38" s="29">
        <f t="shared" si="42"/>
        <v>0</v>
      </c>
      <c r="AB38" s="29">
        <v>0</v>
      </c>
      <c r="AC38" s="29">
        <v>0</v>
      </c>
      <c r="AD38" s="29">
        <v>0</v>
      </c>
      <c r="AE38" s="29">
        <v>288</v>
      </c>
      <c r="AF38" s="29">
        <f t="shared" si="43"/>
        <v>0</v>
      </c>
      <c r="AG38" s="30" t="e">
        <f t="shared" si="37"/>
        <v>#REF!</v>
      </c>
      <c r="AH38" s="31" t="e">
        <f t="shared" si="37"/>
        <v>#REF!</v>
      </c>
      <c r="AI38" s="32"/>
    </row>
    <row r="39" spans="1:35" ht="16.5" customHeight="1">
      <c r="A39" s="1"/>
      <c r="B39" s="33"/>
      <c r="C39" s="27"/>
      <c r="D39" s="28" t="s">
        <v>28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f t="shared" si="38"/>
        <v>0</v>
      </c>
      <c r="L39" s="29">
        <f t="shared" si="39"/>
        <v>0</v>
      </c>
      <c r="M39" s="29">
        <v>0</v>
      </c>
      <c r="N39" s="29">
        <v>0</v>
      </c>
      <c r="O39" s="29">
        <v>0</v>
      </c>
      <c r="P39" s="29">
        <v>0</v>
      </c>
      <c r="Q39" s="29">
        <f t="shared" si="40"/>
        <v>0</v>
      </c>
      <c r="R39" s="29">
        <v>0</v>
      </c>
      <c r="S39" s="29">
        <v>0</v>
      </c>
      <c r="T39" s="29">
        <v>0</v>
      </c>
      <c r="U39" s="29">
        <v>0</v>
      </c>
      <c r="V39" s="29">
        <f t="shared" si="41"/>
        <v>0</v>
      </c>
      <c r="W39" s="29">
        <v>0</v>
      </c>
      <c r="X39" s="29">
        <v>0</v>
      </c>
      <c r="Y39" s="29">
        <v>0</v>
      </c>
      <c r="Z39" s="29">
        <v>0</v>
      </c>
      <c r="AA39" s="29">
        <f t="shared" si="42"/>
        <v>0</v>
      </c>
      <c r="AB39" s="29">
        <v>0</v>
      </c>
      <c r="AC39" s="29">
        <v>0</v>
      </c>
      <c r="AD39" s="29">
        <v>0</v>
      </c>
      <c r="AE39" s="29">
        <v>0</v>
      </c>
      <c r="AF39" s="29">
        <f t="shared" si="43"/>
        <v>0</v>
      </c>
      <c r="AG39" s="30" t="e">
        <f t="shared" si="37"/>
        <v>#REF!</v>
      </c>
      <c r="AH39" s="31" t="e">
        <f t="shared" si="37"/>
        <v>#REF!</v>
      </c>
      <c r="AI39" s="32"/>
    </row>
    <row r="40" spans="1:35" ht="16.5" customHeight="1">
      <c r="A40" s="1"/>
      <c r="B40" s="33"/>
      <c r="C40" s="27"/>
      <c r="D40" s="28" t="s">
        <v>29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f t="shared" si="38"/>
        <v>0</v>
      </c>
      <c r="L40" s="29">
        <f t="shared" si="39"/>
        <v>0</v>
      </c>
      <c r="M40" s="29">
        <v>0</v>
      </c>
      <c r="N40" s="29">
        <v>0</v>
      </c>
      <c r="O40" s="29">
        <v>0</v>
      </c>
      <c r="P40" s="29">
        <v>0</v>
      </c>
      <c r="Q40" s="29">
        <f t="shared" si="40"/>
        <v>0</v>
      </c>
      <c r="R40" s="29">
        <v>0</v>
      </c>
      <c r="S40" s="29">
        <v>0</v>
      </c>
      <c r="T40" s="29">
        <v>0</v>
      </c>
      <c r="U40" s="29">
        <v>0</v>
      </c>
      <c r="V40" s="29">
        <f t="shared" si="41"/>
        <v>0</v>
      </c>
      <c r="W40" s="29">
        <v>0</v>
      </c>
      <c r="X40" s="29">
        <v>0</v>
      </c>
      <c r="Y40" s="29">
        <v>0</v>
      </c>
      <c r="Z40" s="29">
        <v>0</v>
      </c>
      <c r="AA40" s="29">
        <f t="shared" si="42"/>
        <v>0</v>
      </c>
      <c r="AB40" s="29">
        <v>0</v>
      </c>
      <c r="AC40" s="29">
        <v>0</v>
      </c>
      <c r="AD40" s="29">
        <v>0</v>
      </c>
      <c r="AE40" s="29">
        <v>0</v>
      </c>
      <c r="AF40" s="29">
        <f t="shared" si="43"/>
        <v>0</v>
      </c>
      <c r="AG40" s="30" t="e">
        <f t="shared" si="37"/>
        <v>#REF!</v>
      </c>
      <c r="AH40" s="31" t="e">
        <f t="shared" si="37"/>
        <v>#REF!</v>
      </c>
      <c r="AI40" s="32"/>
    </row>
    <row r="41" spans="1:35" ht="16.5" customHeight="1">
      <c r="A41" s="1"/>
      <c r="B41" s="33"/>
      <c r="C41" s="27"/>
      <c r="D41" s="28" t="s">
        <v>30</v>
      </c>
      <c r="E41" s="29">
        <v>603</v>
      </c>
      <c r="F41" s="29">
        <v>0</v>
      </c>
      <c r="G41" s="29">
        <v>603</v>
      </c>
      <c r="H41" s="29">
        <v>0</v>
      </c>
      <c r="I41" s="29">
        <v>0</v>
      </c>
      <c r="J41" s="29">
        <v>0</v>
      </c>
      <c r="K41" s="29">
        <f t="shared" si="38"/>
        <v>1206</v>
      </c>
      <c r="L41" s="29">
        <f t="shared" si="39"/>
        <v>0</v>
      </c>
      <c r="M41" s="29">
        <v>603</v>
      </c>
      <c r="N41" s="29">
        <v>603</v>
      </c>
      <c r="O41" s="29">
        <v>603</v>
      </c>
      <c r="P41" s="29">
        <v>613</v>
      </c>
      <c r="Q41" s="29">
        <f t="shared" si="40"/>
        <v>603</v>
      </c>
      <c r="R41" s="29">
        <v>603</v>
      </c>
      <c r="S41" s="29">
        <v>603</v>
      </c>
      <c r="T41" s="29">
        <v>603</v>
      </c>
      <c r="U41" s="29">
        <v>613</v>
      </c>
      <c r="V41" s="29">
        <f t="shared" si="41"/>
        <v>603</v>
      </c>
      <c r="W41" s="29">
        <v>0</v>
      </c>
      <c r="X41" s="29">
        <v>0</v>
      </c>
      <c r="Y41" s="29">
        <v>0</v>
      </c>
      <c r="Z41" s="29">
        <v>613</v>
      </c>
      <c r="AA41" s="29">
        <f t="shared" si="42"/>
        <v>0</v>
      </c>
      <c r="AB41" s="29">
        <v>0</v>
      </c>
      <c r="AC41" s="29">
        <v>0</v>
      </c>
      <c r="AD41" s="29">
        <v>0</v>
      </c>
      <c r="AE41" s="29">
        <v>613</v>
      </c>
      <c r="AF41" s="29">
        <f t="shared" si="43"/>
        <v>0</v>
      </c>
      <c r="AG41" s="30" t="e">
        <f t="shared" si="37"/>
        <v>#REF!</v>
      </c>
      <c r="AH41" s="31" t="e">
        <f t="shared" si="37"/>
        <v>#REF!</v>
      </c>
      <c r="AI41" s="32"/>
    </row>
    <row r="42" spans="1:35" ht="14.25" customHeight="1">
      <c r="A42" s="1"/>
      <c r="B42" s="33"/>
      <c r="C42" s="27"/>
      <c r="D42" s="34" t="s">
        <v>31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f t="shared" si="38"/>
        <v>0</v>
      </c>
      <c r="L42" s="29">
        <f t="shared" si="39"/>
        <v>0</v>
      </c>
      <c r="M42" s="29">
        <v>0</v>
      </c>
      <c r="N42" s="29">
        <v>0</v>
      </c>
      <c r="O42" s="29">
        <v>0</v>
      </c>
      <c r="P42" s="29">
        <v>0</v>
      </c>
      <c r="Q42" s="29">
        <f t="shared" si="40"/>
        <v>0</v>
      </c>
      <c r="R42" s="29">
        <v>0</v>
      </c>
      <c r="S42" s="29">
        <v>0</v>
      </c>
      <c r="T42" s="29">
        <v>0</v>
      </c>
      <c r="U42" s="29">
        <v>0</v>
      </c>
      <c r="V42" s="29">
        <f t="shared" si="41"/>
        <v>0</v>
      </c>
      <c r="W42" s="29">
        <v>0</v>
      </c>
      <c r="X42" s="29">
        <v>0</v>
      </c>
      <c r="Y42" s="29">
        <v>0</v>
      </c>
      <c r="Z42" s="29">
        <v>0</v>
      </c>
      <c r="AA42" s="29">
        <f t="shared" si="42"/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f t="shared" si="43"/>
        <v>0</v>
      </c>
      <c r="AG42" s="30" t="e">
        <f t="shared" si="37"/>
        <v>#REF!</v>
      </c>
      <c r="AH42" s="31" t="e">
        <f t="shared" si="37"/>
        <v>#REF!</v>
      </c>
      <c r="AI42" s="32"/>
    </row>
    <row r="43" spans="1:35" ht="14.5">
      <c r="A43" s="1"/>
      <c r="B43" s="35"/>
      <c r="C43" s="36"/>
      <c r="D43" s="37" t="s">
        <v>32</v>
      </c>
      <c r="E43" s="38">
        <f>SUM(E36:E42)</f>
        <v>888</v>
      </c>
      <c r="F43" s="38">
        <f t="shared" ref="F43:J43" si="44">SUM(F36:F42)</f>
        <v>0</v>
      </c>
      <c r="G43" s="38">
        <f t="shared" si="44"/>
        <v>884</v>
      </c>
      <c r="H43" s="38">
        <f t="shared" si="44"/>
        <v>0</v>
      </c>
      <c r="I43" s="38">
        <f t="shared" si="44"/>
        <v>0</v>
      </c>
      <c r="J43" s="38">
        <f t="shared" si="44"/>
        <v>0</v>
      </c>
      <c r="K43" s="38">
        <f>SUM(K36:K42)</f>
        <v>1772</v>
      </c>
      <c r="L43" s="38">
        <f t="shared" ref="L43:AF43" si="45">SUM(L36:L42)</f>
        <v>0</v>
      </c>
      <c r="M43" s="38">
        <f t="shared" si="45"/>
        <v>884</v>
      </c>
      <c r="N43" s="38">
        <f t="shared" si="45"/>
        <v>884</v>
      </c>
      <c r="O43" s="38">
        <f t="shared" si="45"/>
        <v>884</v>
      </c>
      <c r="P43" s="38">
        <f t="shared" si="45"/>
        <v>901</v>
      </c>
      <c r="Q43" s="38">
        <f t="shared" si="45"/>
        <v>884</v>
      </c>
      <c r="R43" s="38">
        <f t="shared" si="45"/>
        <v>884</v>
      </c>
      <c r="S43" s="38">
        <f t="shared" si="45"/>
        <v>884</v>
      </c>
      <c r="T43" s="38">
        <f t="shared" si="45"/>
        <v>884</v>
      </c>
      <c r="U43" s="38">
        <f t="shared" si="45"/>
        <v>901</v>
      </c>
      <c r="V43" s="38">
        <f t="shared" ref="V43" si="46">SUM(V36:V42)</f>
        <v>884</v>
      </c>
      <c r="W43" s="38">
        <f t="shared" si="45"/>
        <v>0</v>
      </c>
      <c r="X43" s="38">
        <f t="shared" si="45"/>
        <v>0</v>
      </c>
      <c r="Y43" s="38">
        <f t="shared" si="45"/>
        <v>0</v>
      </c>
      <c r="Z43" s="38">
        <f t="shared" si="45"/>
        <v>901</v>
      </c>
      <c r="AA43" s="38">
        <f t="shared" si="45"/>
        <v>0</v>
      </c>
      <c r="AB43" s="38">
        <f t="shared" si="45"/>
        <v>0</v>
      </c>
      <c r="AC43" s="38">
        <f t="shared" si="45"/>
        <v>0</v>
      </c>
      <c r="AD43" s="38">
        <f t="shared" si="45"/>
        <v>0</v>
      </c>
      <c r="AE43" s="38">
        <f t="shared" si="45"/>
        <v>901</v>
      </c>
      <c r="AF43" s="54">
        <f t="shared" si="45"/>
        <v>0</v>
      </c>
      <c r="AG43" s="52" t="e">
        <f t="shared" ref="AG43:AH43" si="47">#REF!-#REF!</f>
        <v>#REF!</v>
      </c>
      <c r="AH43" s="39" t="e">
        <f t="shared" si="47"/>
        <v>#REF!</v>
      </c>
      <c r="AI43" s="32"/>
    </row>
    <row r="44" spans="1:3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4.5">
      <c r="A45" s="1"/>
      <c r="B45" s="2"/>
      <c r="C45" s="3"/>
      <c r="D45" s="3"/>
      <c r="E45" s="4" t="s">
        <v>0</v>
      </c>
      <c r="F45" s="4" t="s">
        <v>1</v>
      </c>
      <c r="G45" s="4" t="s">
        <v>0</v>
      </c>
      <c r="H45" s="4" t="s">
        <v>1</v>
      </c>
      <c r="I45" s="4" t="s">
        <v>0</v>
      </c>
      <c r="J45" s="4" t="s">
        <v>1</v>
      </c>
      <c r="K45" s="4" t="s">
        <v>0</v>
      </c>
      <c r="L45" s="4" t="s">
        <v>1</v>
      </c>
      <c r="M45" s="5" t="s">
        <v>0</v>
      </c>
      <c r="N45" s="5" t="s">
        <v>0</v>
      </c>
      <c r="O45" s="4" t="s">
        <v>0</v>
      </c>
      <c r="P45" s="4" t="s">
        <v>1</v>
      </c>
      <c r="Q45" s="6" t="s">
        <v>0</v>
      </c>
      <c r="R45" s="5" t="s">
        <v>0</v>
      </c>
      <c r="S45" s="5" t="s">
        <v>0</v>
      </c>
      <c r="T45" s="4" t="s">
        <v>0</v>
      </c>
      <c r="U45" s="4" t="s">
        <v>1</v>
      </c>
      <c r="V45" s="6" t="s">
        <v>0</v>
      </c>
      <c r="W45" s="5" t="s">
        <v>0</v>
      </c>
      <c r="X45" s="5" t="s">
        <v>0</v>
      </c>
      <c r="Y45" s="4" t="s">
        <v>0</v>
      </c>
      <c r="Z45" s="4" t="s">
        <v>1</v>
      </c>
      <c r="AA45" s="6" t="s">
        <v>0</v>
      </c>
      <c r="AB45" s="5" t="s">
        <v>0</v>
      </c>
      <c r="AC45" s="5" t="s">
        <v>0</v>
      </c>
      <c r="AD45" s="4" t="s">
        <v>0</v>
      </c>
      <c r="AE45" s="4" t="s">
        <v>1</v>
      </c>
      <c r="AF45" s="6" t="s">
        <v>0</v>
      </c>
      <c r="AG45" s="123" t="s">
        <v>2</v>
      </c>
      <c r="AH45" s="124"/>
      <c r="AI45" s="7"/>
    </row>
    <row r="46" spans="1:35" ht="14.5">
      <c r="A46" s="1"/>
      <c r="B46" s="8" t="s">
        <v>3</v>
      </c>
      <c r="C46" s="9" t="s">
        <v>4</v>
      </c>
      <c r="D46" s="9" t="s">
        <v>5</v>
      </c>
      <c r="E46" s="9" t="s">
        <v>6</v>
      </c>
      <c r="F46" s="9" t="s">
        <v>6</v>
      </c>
      <c r="G46" s="9" t="s">
        <v>7</v>
      </c>
      <c r="H46" s="9" t="s">
        <v>7</v>
      </c>
      <c r="I46" s="9" t="s">
        <v>8</v>
      </c>
      <c r="J46" s="9" t="s">
        <v>8</v>
      </c>
      <c r="K46" s="9" t="s">
        <v>9</v>
      </c>
      <c r="L46" s="9" t="s">
        <v>9</v>
      </c>
      <c r="M46" s="10" t="s">
        <v>10</v>
      </c>
      <c r="N46" s="10" t="s">
        <v>11</v>
      </c>
      <c r="O46" s="9" t="s">
        <v>12</v>
      </c>
      <c r="P46" s="9" t="s">
        <v>6</v>
      </c>
      <c r="Q46" s="11" t="s">
        <v>6</v>
      </c>
      <c r="R46" s="10" t="s">
        <v>63</v>
      </c>
      <c r="S46" s="10" t="s">
        <v>13</v>
      </c>
      <c r="T46" s="9" t="s">
        <v>14</v>
      </c>
      <c r="U46" s="9" t="s">
        <v>7</v>
      </c>
      <c r="V46" s="11" t="s">
        <v>7</v>
      </c>
      <c r="W46" s="10" t="s">
        <v>15</v>
      </c>
      <c r="X46" s="10" t="s">
        <v>16</v>
      </c>
      <c r="Y46" s="9" t="s">
        <v>17</v>
      </c>
      <c r="Z46" s="9" t="s">
        <v>8</v>
      </c>
      <c r="AA46" s="11" t="s">
        <v>8</v>
      </c>
      <c r="AB46" s="10" t="s">
        <v>18</v>
      </c>
      <c r="AC46" s="10" t="s">
        <v>19</v>
      </c>
      <c r="AD46" s="9" t="s">
        <v>9</v>
      </c>
      <c r="AE46" s="9" t="s">
        <v>9</v>
      </c>
      <c r="AF46" s="11" t="s">
        <v>20</v>
      </c>
      <c r="AG46" s="125" t="s">
        <v>21</v>
      </c>
      <c r="AH46" s="126"/>
      <c r="AI46" s="7"/>
    </row>
    <row r="47" spans="1:35" ht="14.5">
      <c r="A47" s="1"/>
      <c r="B47" s="12"/>
      <c r="C47" s="13"/>
      <c r="D47" s="13"/>
      <c r="E47" s="14">
        <v>2021</v>
      </c>
      <c r="F47" s="14">
        <v>2021</v>
      </c>
      <c r="G47" s="14">
        <v>2021</v>
      </c>
      <c r="H47" s="14">
        <v>2021</v>
      </c>
      <c r="I47" s="14">
        <v>2021</v>
      </c>
      <c r="J47" s="14">
        <v>2021</v>
      </c>
      <c r="K47" s="14">
        <v>2021</v>
      </c>
      <c r="L47" s="14">
        <v>2021</v>
      </c>
      <c r="M47" s="15" t="s">
        <v>22</v>
      </c>
      <c r="N47" s="15" t="s">
        <v>22</v>
      </c>
      <c r="O47" s="14" t="s">
        <v>22</v>
      </c>
      <c r="P47" s="14" t="s">
        <v>22</v>
      </c>
      <c r="Q47" s="16">
        <v>2022</v>
      </c>
      <c r="R47" s="15" t="s">
        <v>22</v>
      </c>
      <c r="S47" s="15" t="s">
        <v>22</v>
      </c>
      <c r="T47" s="14" t="s">
        <v>22</v>
      </c>
      <c r="U47" s="14" t="s">
        <v>22</v>
      </c>
      <c r="V47" s="16">
        <v>2022</v>
      </c>
      <c r="W47" s="15" t="s">
        <v>22</v>
      </c>
      <c r="X47" s="15" t="s">
        <v>22</v>
      </c>
      <c r="Y47" s="14" t="s">
        <v>22</v>
      </c>
      <c r="Z47" s="14" t="s">
        <v>22</v>
      </c>
      <c r="AA47" s="16">
        <v>2022</v>
      </c>
      <c r="AB47" s="15" t="s">
        <v>22</v>
      </c>
      <c r="AC47" s="15" t="s">
        <v>22</v>
      </c>
      <c r="AD47" s="14">
        <v>2022</v>
      </c>
      <c r="AE47" s="14">
        <v>2022</v>
      </c>
      <c r="AF47" s="16">
        <v>2022</v>
      </c>
      <c r="AG47" s="17" t="s">
        <v>23</v>
      </c>
      <c r="AH47" s="17" t="s">
        <v>24</v>
      </c>
      <c r="AI47" s="7"/>
    </row>
    <row r="48" spans="1:35" ht="14.5">
      <c r="A48" s="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9"/>
    </row>
    <row r="49" spans="1:35" ht="14.5">
      <c r="A49" s="1"/>
      <c r="B49" s="20"/>
      <c r="C49" s="21"/>
      <c r="D49" s="22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4"/>
      <c r="AF49" s="29"/>
      <c r="AG49" s="24"/>
      <c r="AH49" s="25"/>
      <c r="AI49" s="26"/>
    </row>
    <row r="50" spans="1:35" ht="16.5" customHeight="1">
      <c r="A50" s="1"/>
      <c r="B50" s="33">
        <f>B36+1</f>
        <v>3</v>
      </c>
      <c r="C50" s="27" t="s">
        <v>79</v>
      </c>
      <c r="D50" s="28" t="s">
        <v>25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f>F50+H50+J50</f>
        <v>0</v>
      </c>
      <c r="M50" s="29">
        <v>0</v>
      </c>
      <c r="N50" s="29">
        <v>0</v>
      </c>
      <c r="O50" s="29">
        <v>0</v>
      </c>
      <c r="P50" s="29">
        <v>0</v>
      </c>
      <c r="Q50" s="29">
        <f>O50</f>
        <v>0</v>
      </c>
      <c r="R50" s="29">
        <v>0</v>
      </c>
      <c r="S50" s="29">
        <v>0</v>
      </c>
      <c r="T50" s="29">
        <v>0</v>
      </c>
      <c r="U50" s="29">
        <v>0</v>
      </c>
      <c r="V50" s="29">
        <f>T50</f>
        <v>0</v>
      </c>
      <c r="W50" s="29">
        <v>0</v>
      </c>
      <c r="X50" s="29">
        <v>0</v>
      </c>
      <c r="Y50" s="29">
        <v>0</v>
      </c>
      <c r="Z50" s="29">
        <v>0</v>
      </c>
      <c r="AA50" s="29">
        <f>Y50</f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f>AD50</f>
        <v>0</v>
      </c>
      <c r="AG50" s="30" t="e">
        <f t="shared" ref="AG50:AH56" si="48">#REF!-#REF!</f>
        <v>#REF!</v>
      </c>
      <c r="AH50" s="31" t="e">
        <f t="shared" si="48"/>
        <v>#REF!</v>
      </c>
      <c r="AI50" s="32"/>
    </row>
    <row r="51" spans="1:35" ht="16.5" customHeight="1">
      <c r="A51" s="1"/>
      <c r="B51" s="33"/>
      <c r="C51" s="27"/>
      <c r="D51" s="28" t="s">
        <v>26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f t="shared" ref="L51:L56" si="49">F51+H51+J51</f>
        <v>0</v>
      </c>
      <c r="M51" s="29">
        <v>0</v>
      </c>
      <c r="N51" s="29">
        <v>0</v>
      </c>
      <c r="O51" s="29">
        <v>0</v>
      </c>
      <c r="P51" s="29">
        <v>0</v>
      </c>
      <c r="Q51" s="29">
        <f t="shared" ref="Q51:Q56" si="50">O51</f>
        <v>0</v>
      </c>
      <c r="R51" s="29">
        <v>0</v>
      </c>
      <c r="S51" s="29">
        <v>0</v>
      </c>
      <c r="T51" s="29">
        <v>0</v>
      </c>
      <c r="U51" s="29">
        <v>0</v>
      </c>
      <c r="V51" s="29">
        <f t="shared" ref="V51:V56" si="51">T51</f>
        <v>0</v>
      </c>
      <c r="W51" s="29">
        <v>0</v>
      </c>
      <c r="X51" s="29">
        <v>0</v>
      </c>
      <c r="Y51" s="29">
        <v>0</v>
      </c>
      <c r="Z51" s="29">
        <v>0</v>
      </c>
      <c r="AA51" s="29">
        <f t="shared" ref="AA51:AA56" si="52">Y51</f>
        <v>0</v>
      </c>
      <c r="AB51" s="29">
        <v>0</v>
      </c>
      <c r="AC51" s="29">
        <v>0</v>
      </c>
      <c r="AD51" s="29">
        <v>0</v>
      </c>
      <c r="AE51" s="29">
        <v>0</v>
      </c>
      <c r="AF51" s="29">
        <f t="shared" ref="AF51:AF56" si="53">AD51</f>
        <v>0</v>
      </c>
      <c r="AG51" s="30" t="e">
        <f t="shared" si="48"/>
        <v>#REF!</v>
      </c>
      <c r="AH51" s="31" t="e">
        <f t="shared" si="48"/>
        <v>#REF!</v>
      </c>
      <c r="AI51" s="32"/>
    </row>
    <row r="52" spans="1:35" ht="16.5" customHeight="1">
      <c r="A52" s="1"/>
      <c r="B52" s="33"/>
      <c r="C52" s="27"/>
      <c r="D52" s="28" t="s">
        <v>27</v>
      </c>
      <c r="E52" s="29">
        <v>115</v>
      </c>
      <c r="F52" s="29">
        <v>0</v>
      </c>
      <c r="G52" s="29">
        <v>114</v>
      </c>
      <c r="H52" s="29">
        <v>0</v>
      </c>
      <c r="I52" s="29">
        <v>127</v>
      </c>
      <c r="J52" s="29">
        <v>0</v>
      </c>
      <c r="K52" s="29">
        <v>127</v>
      </c>
      <c r="L52" s="29">
        <f t="shared" si="49"/>
        <v>0</v>
      </c>
      <c r="M52" s="29">
        <v>127</v>
      </c>
      <c r="N52" s="29">
        <v>153</v>
      </c>
      <c r="O52" s="29">
        <v>153</v>
      </c>
      <c r="P52" s="29">
        <v>158</v>
      </c>
      <c r="Q52" s="29">
        <f t="shared" si="50"/>
        <v>153</v>
      </c>
      <c r="R52" s="29">
        <v>152</v>
      </c>
      <c r="S52" s="29">
        <v>151</v>
      </c>
      <c r="T52" s="29">
        <v>151</v>
      </c>
      <c r="U52" s="29">
        <v>158</v>
      </c>
      <c r="V52" s="29">
        <f t="shared" si="51"/>
        <v>151</v>
      </c>
      <c r="W52" s="29">
        <v>0</v>
      </c>
      <c r="X52" s="29">
        <v>0</v>
      </c>
      <c r="Y52" s="29">
        <v>0</v>
      </c>
      <c r="Z52" s="29">
        <v>158</v>
      </c>
      <c r="AA52" s="29">
        <f t="shared" si="52"/>
        <v>0</v>
      </c>
      <c r="AB52" s="29">
        <v>0</v>
      </c>
      <c r="AC52" s="29">
        <v>0</v>
      </c>
      <c r="AD52" s="29">
        <v>0</v>
      </c>
      <c r="AE52" s="29">
        <v>158</v>
      </c>
      <c r="AF52" s="29">
        <f t="shared" si="53"/>
        <v>0</v>
      </c>
      <c r="AG52" s="30" t="e">
        <f t="shared" si="48"/>
        <v>#REF!</v>
      </c>
      <c r="AH52" s="31" t="e">
        <f t="shared" si="48"/>
        <v>#REF!</v>
      </c>
      <c r="AI52" s="32"/>
    </row>
    <row r="53" spans="1:35" ht="16.5" customHeight="1">
      <c r="A53" s="1"/>
      <c r="B53" s="33"/>
      <c r="C53" s="27"/>
      <c r="D53" s="28" t="s">
        <v>28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f t="shared" si="49"/>
        <v>0</v>
      </c>
      <c r="M53" s="29">
        <v>0</v>
      </c>
      <c r="N53" s="29">
        <v>0</v>
      </c>
      <c r="O53" s="29">
        <v>0</v>
      </c>
      <c r="P53" s="29">
        <v>0</v>
      </c>
      <c r="Q53" s="29">
        <f t="shared" si="50"/>
        <v>0</v>
      </c>
      <c r="R53" s="29">
        <v>0</v>
      </c>
      <c r="S53" s="29">
        <v>0</v>
      </c>
      <c r="T53" s="29">
        <v>0</v>
      </c>
      <c r="U53" s="29">
        <v>0</v>
      </c>
      <c r="V53" s="29">
        <f t="shared" si="51"/>
        <v>0</v>
      </c>
      <c r="W53" s="29">
        <v>0</v>
      </c>
      <c r="X53" s="29">
        <v>0</v>
      </c>
      <c r="Y53" s="29">
        <v>0</v>
      </c>
      <c r="Z53" s="29">
        <v>0</v>
      </c>
      <c r="AA53" s="29">
        <f t="shared" si="52"/>
        <v>0</v>
      </c>
      <c r="AB53" s="29">
        <v>0</v>
      </c>
      <c r="AC53" s="29">
        <v>0</v>
      </c>
      <c r="AD53" s="29">
        <v>0</v>
      </c>
      <c r="AE53" s="29">
        <v>0</v>
      </c>
      <c r="AF53" s="29">
        <f t="shared" si="53"/>
        <v>0</v>
      </c>
      <c r="AG53" s="30" t="e">
        <f t="shared" si="48"/>
        <v>#REF!</v>
      </c>
      <c r="AH53" s="31" t="e">
        <f t="shared" si="48"/>
        <v>#REF!</v>
      </c>
      <c r="AI53" s="32"/>
    </row>
    <row r="54" spans="1:35" ht="16.5" customHeight="1">
      <c r="A54" s="1"/>
      <c r="B54" s="33"/>
      <c r="C54" s="27"/>
      <c r="D54" s="28" t="s">
        <v>29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f t="shared" si="49"/>
        <v>0</v>
      </c>
      <c r="M54" s="29">
        <v>0</v>
      </c>
      <c r="N54" s="29">
        <v>1</v>
      </c>
      <c r="O54" s="29">
        <v>1</v>
      </c>
      <c r="P54" s="29">
        <v>0</v>
      </c>
      <c r="Q54" s="29">
        <f t="shared" si="50"/>
        <v>1</v>
      </c>
      <c r="R54" s="29">
        <v>1</v>
      </c>
      <c r="S54" s="29">
        <v>1</v>
      </c>
      <c r="T54" s="29">
        <v>1</v>
      </c>
      <c r="U54" s="29">
        <v>0</v>
      </c>
      <c r="V54" s="29">
        <f t="shared" si="51"/>
        <v>1</v>
      </c>
      <c r="W54" s="29">
        <v>0</v>
      </c>
      <c r="X54" s="29">
        <v>0</v>
      </c>
      <c r="Y54" s="29">
        <v>0</v>
      </c>
      <c r="Z54" s="29">
        <v>0</v>
      </c>
      <c r="AA54" s="29">
        <f t="shared" si="52"/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f t="shared" si="53"/>
        <v>0</v>
      </c>
      <c r="AG54" s="30" t="e">
        <f t="shared" si="48"/>
        <v>#REF!</v>
      </c>
      <c r="AH54" s="31" t="e">
        <f t="shared" si="48"/>
        <v>#REF!</v>
      </c>
      <c r="AI54" s="32"/>
    </row>
    <row r="55" spans="1:35" ht="16.5" customHeight="1">
      <c r="A55" s="1"/>
      <c r="B55" s="33"/>
      <c r="C55" s="27"/>
      <c r="D55" s="28" t="s">
        <v>30</v>
      </c>
      <c r="E55" s="29">
        <v>88</v>
      </c>
      <c r="F55" s="29">
        <v>0</v>
      </c>
      <c r="G55" s="29">
        <v>85</v>
      </c>
      <c r="H55" s="29">
        <v>0</v>
      </c>
      <c r="I55" s="29">
        <v>86</v>
      </c>
      <c r="J55" s="29">
        <v>0</v>
      </c>
      <c r="K55" s="29">
        <v>83</v>
      </c>
      <c r="L55" s="29">
        <f t="shared" si="49"/>
        <v>0</v>
      </c>
      <c r="M55" s="29">
        <v>83</v>
      </c>
      <c r="N55" s="29">
        <v>94</v>
      </c>
      <c r="O55" s="29">
        <v>94</v>
      </c>
      <c r="P55" s="29">
        <v>86</v>
      </c>
      <c r="Q55" s="29">
        <f t="shared" si="50"/>
        <v>94</v>
      </c>
      <c r="R55" s="29">
        <v>93</v>
      </c>
      <c r="S55" s="29">
        <v>94</v>
      </c>
      <c r="T55" s="29">
        <v>94</v>
      </c>
      <c r="U55" s="29">
        <v>86</v>
      </c>
      <c r="V55" s="29">
        <f t="shared" si="51"/>
        <v>94</v>
      </c>
      <c r="W55" s="29">
        <v>0</v>
      </c>
      <c r="X55" s="29">
        <v>0</v>
      </c>
      <c r="Y55" s="29">
        <v>0</v>
      </c>
      <c r="Z55" s="29">
        <v>86</v>
      </c>
      <c r="AA55" s="29">
        <f t="shared" si="52"/>
        <v>0</v>
      </c>
      <c r="AB55" s="29">
        <v>0</v>
      </c>
      <c r="AC55" s="29">
        <v>0</v>
      </c>
      <c r="AD55" s="29">
        <v>0</v>
      </c>
      <c r="AE55" s="29">
        <v>86</v>
      </c>
      <c r="AF55" s="29">
        <f t="shared" si="53"/>
        <v>0</v>
      </c>
      <c r="AG55" s="30" t="e">
        <f t="shared" si="48"/>
        <v>#REF!</v>
      </c>
      <c r="AH55" s="31" t="e">
        <f t="shared" si="48"/>
        <v>#REF!</v>
      </c>
      <c r="AI55" s="32"/>
    </row>
    <row r="56" spans="1:35" ht="14.25" customHeight="1">
      <c r="A56" s="1"/>
      <c r="B56" s="33"/>
      <c r="C56" s="27"/>
      <c r="D56" s="34" t="s">
        <v>31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f t="shared" si="49"/>
        <v>0</v>
      </c>
      <c r="M56" s="29">
        <v>0</v>
      </c>
      <c r="N56" s="29">
        <v>0</v>
      </c>
      <c r="O56" s="29">
        <v>0</v>
      </c>
      <c r="P56" s="29">
        <v>0</v>
      </c>
      <c r="Q56" s="29">
        <f t="shared" si="50"/>
        <v>0</v>
      </c>
      <c r="R56" s="29">
        <v>0</v>
      </c>
      <c r="S56" s="29">
        <v>0</v>
      </c>
      <c r="T56" s="29">
        <v>0</v>
      </c>
      <c r="U56" s="29">
        <v>0</v>
      </c>
      <c r="V56" s="29">
        <f t="shared" si="51"/>
        <v>0</v>
      </c>
      <c r="W56" s="29">
        <v>0</v>
      </c>
      <c r="X56" s="29">
        <v>0</v>
      </c>
      <c r="Y56" s="29">
        <v>0</v>
      </c>
      <c r="Z56" s="29">
        <v>0</v>
      </c>
      <c r="AA56" s="29">
        <f t="shared" si="52"/>
        <v>0</v>
      </c>
      <c r="AB56" s="29">
        <v>0</v>
      </c>
      <c r="AC56" s="29">
        <v>0</v>
      </c>
      <c r="AD56" s="29">
        <v>0</v>
      </c>
      <c r="AE56" s="29">
        <v>0</v>
      </c>
      <c r="AF56" s="29">
        <f t="shared" si="53"/>
        <v>0</v>
      </c>
      <c r="AG56" s="30" t="e">
        <f t="shared" si="48"/>
        <v>#REF!</v>
      </c>
      <c r="AH56" s="31" t="e">
        <f t="shared" si="48"/>
        <v>#REF!</v>
      </c>
      <c r="AI56" s="32"/>
    </row>
    <row r="57" spans="1:35" ht="14.5">
      <c r="A57" s="1"/>
      <c r="B57" s="35"/>
      <c r="C57" s="36"/>
      <c r="D57" s="37" t="s">
        <v>32</v>
      </c>
      <c r="E57" s="38">
        <f>SUM(E50:E56)</f>
        <v>203</v>
      </c>
      <c r="F57" s="38">
        <f t="shared" ref="F57:J57" si="54">SUM(F50:F56)</f>
        <v>0</v>
      </c>
      <c r="G57" s="38">
        <f t="shared" si="54"/>
        <v>199</v>
      </c>
      <c r="H57" s="38">
        <f t="shared" si="54"/>
        <v>0</v>
      </c>
      <c r="I57" s="38">
        <f t="shared" si="54"/>
        <v>213</v>
      </c>
      <c r="J57" s="38">
        <f t="shared" si="54"/>
        <v>0</v>
      </c>
      <c r="K57" s="38">
        <f>SUM(K50:K56)</f>
        <v>210</v>
      </c>
      <c r="L57" s="38">
        <f t="shared" ref="L57:AF57" si="55">SUM(L50:L56)</f>
        <v>0</v>
      </c>
      <c r="M57" s="38">
        <f t="shared" si="55"/>
        <v>210</v>
      </c>
      <c r="N57" s="38">
        <f t="shared" si="55"/>
        <v>248</v>
      </c>
      <c r="O57" s="38">
        <f t="shared" si="55"/>
        <v>248</v>
      </c>
      <c r="P57" s="38">
        <f t="shared" si="55"/>
        <v>244</v>
      </c>
      <c r="Q57" s="38">
        <f t="shared" si="55"/>
        <v>248</v>
      </c>
      <c r="R57" s="38">
        <f t="shared" si="55"/>
        <v>246</v>
      </c>
      <c r="S57" s="38">
        <f t="shared" si="55"/>
        <v>246</v>
      </c>
      <c r="T57" s="38">
        <f t="shared" si="55"/>
        <v>246</v>
      </c>
      <c r="U57" s="38">
        <f t="shared" si="55"/>
        <v>244</v>
      </c>
      <c r="V57" s="38">
        <f t="shared" si="55"/>
        <v>246</v>
      </c>
      <c r="W57" s="38">
        <f t="shared" si="55"/>
        <v>0</v>
      </c>
      <c r="X57" s="38">
        <f t="shared" si="55"/>
        <v>0</v>
      </c>
      <c r="Y57" s="38">
        <f t="shared" si="55"/>
        <v>0</v>
      </c>
      <c r="Z57" s="38">
        <f t="shared" si="55"/>
        <v>244</v>
      </c>
      <c r="AA57" s="38">
        <f t="shared" si="55"/>
        <v>0</v>
      </c>
      <c r="AB57" s="38">
        <f t="shared" si="55"/>
        <v>0</v>
      </c>
      <c r="AC57" s="38">
        <f t="shared" si="55"/>
        <v>0</v>
      </c>
      <c r="AD57" s="38">
        <f t="shared" si="55"/>
        <v>0</v>
      </c>
      <c r="AE57" s="38">
        <f t="shared" si="55"/>
        <v>244</v>
      </c>
      <c r="AF57" s="54">
        <f t="shared" si="55"/>
        <v>0</v>
      </c>
      <c r="AG57" s="52" t="e">
        <f t="shared" ref="AG57:AH57" si="56">#REF!-#REF!</f>
        <v>#REF!</v>
      </c>
      <c r="AH57" s="39" t="e">
        <f t="shared" si="56"/>
        <v>#REF!</v>
      </c>
      <c r="AI57" s="32"/>
    </row>
    <row r="58" spans="1:3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4.5">
      <c r="A59" s="1"/>
      <c r="B59" s="2"/>
      <c r="C59" s="3"/>
      <c r="D59" s="3"/>
      <c r="E59" s="4" t="s">
        <v>0</v>
      </c>
      <c r="F59" s="4" t="s">
        <v>1</v>
      </c>
      <c r="G59" s="4" t="s">
        <v>0</v>
      </c>
      <c r="H59" s="4" t="s">
        <v>1</v>
      </c>
      <c r="I59" s="4" t="s">
        <v>0</v>
      </c>
      <c r="J59" s="4" t="s">
        <v>1</v>
      </c>
      <c r="K59" s="4" t="s">
        <v>0</v>
      </c>
      <c r="L59" s="4" t="s">
        <v>1</v>
      </c>
      <c r="M59" s="5" t="s">
        <v>0</v>
      </c>
      <c r="N59" s="5" t="s">
        <v>0</v>
      </c>
      <c r="O59" s="4" t="s">
        <v>0</v>
      </c>
      <c r="P59" s="4" t="s">
        <v>1</v>
      </c>
      <c r="Q59" s="6" t="s">
        <v>0</v>
      </c>
      <c r="R59" s="5" t="s">
        <v>0</v>
      </c>
      <c r="S59" s="5" t="s">
        <v>0</v>
      </c>
      <c r="T59" s="4" t="s">
        <v>0</v>
      </c>
      <c r="U59" s="4" t="s">
        <v>1</v>
      </c>
      <c r="V59" s="6" t="s">
        <v>0</v>
      </c>
      <c r="W59" s="5" t="s">
        <v>0</v>
      </c>
      <c r="X59" s="5" t="s">
        <v>0</v>
      </c>
      <c r="Y59" s="4" t="s">
        <v>0</v>
      </c>
      <c r="Z59" s="4" t="s">
        <v>1</v>
      </c>
      <c r="AA59" s="6" t="s">
        <v>0</v>
      </c>
      <c r="AB59" s="5" t="s">
        <v>0</v>
      </c>
      <c r="AC59" s="5" t="s">
        <v>0</v>
      </c>
      <c r="AD59" s="4" t="s">
        <v>0</v>
      </c>
      <c r="AE59" s="4" t="s">
        <v>1</v>
      </c>
      <c r="AF59" s="6" t="s">
        <v>0</v>
      </c>
      <c r="AG59" s="123" t="s">
        <v>2</v>
      </c>
      <c r="AH59" s="124"/>
      <c r="AI59" s="7"/>
    </row>
    <row r="60" spans="1:35" ht="14.5">
      <c r="A60" s="1"/>
      <c r="B60" s="8" t="s">
        <v>3</v>
      </c>
      <c r="C60" s="9" t="s">
        <v>4</v>
      </c>
      <c r="D60" s="9" t="s">
        <v>5</v>
      </c>
      <c r="E60" s="9" t="s">
        <v>6</v>
      </c>
      <c r="F60" s="9" t="s">
        <v>6</v>
      </c>
      <c r="G60" s="9" t="s">
        <v>7</v>
      </c>
      <c r="H60" s="9" t="s">
        <v>7</v>
      </c>
      <c r="I60" s="9" t="s">
        <v>8</v>
      </c>
      <c r="J60" s="9" t="s">
        <v>8</v>
      </c>
      <c r="K60" s="9" t="s">
        <v>9</v>
      </c>
      <c r="L60" s="9" t="s">
        <v>9</v>
      </c>
      <c r="M60" s="10" t="s">
        <v>10</v>
      </c>
      <c r="N60" s="10" t="s">
        <v>11</v>
      </c>
      <c r="O60" s="9" t="s">
        <v>12</v>
      </c>
      <c r="P60" s="9" t="s">
        <v>6</v>
      </c>
      <c r="Q60" s="11" t="s">
        <v>6</v>
      </c>
      <c r="R60" s="10" t="s">
        <v>63</v>
      </c>
      <c r="S60" s="10" t="s">
        <v>13</v>
      </c>
      <c r="T60" s="9" t="s">
        <v>14</v>
      </c>
      <c r="U60" s="9" t="s">
        <v>7</v>
      </c>
      <c r="V60" s="11" t="s">
        <v>7</v>
      </c>
      <c r="W60" s="10" t="s">
        <v>15</v>
      </c>
      <c r="X60" s="10" t="s">
        <v>16</v>
      </c>
      <c r="Y60" s="9" t="s">
        <v>17</v>
      </c>
      <c r="Z60" s="9" t="s">
        <v>8</v>
      </c>
      <c r="AA60" s="11" t="s">
        <v>8</v>
      </c>
      <c r="AB60" s="10" t="s">
        <v>18</v>
      </c>
      <c r="AC60" s="10" t="s">
        <v>19</v>
      </c>
      <c r="AD60" s="9" t="s">
        <v>9</v>
      </c>
      <c r="AE60" s="9" t="s">
        <v>9</v>
      </c>
      <c r="AF60" s="11" t="s">
        <v>20</v>
      </c>
      <c r="AG60" s="125" t="s">
        <v>21</v>
      </c>
      <c r="AH60" s="126"/>
      <c r="AI60" s="7"/>
    </row>
    <row r="61" spans="1:35" ht="14.5">
      <c r="A61" s="1"/>
      <c r="B61" s="12"/>
      <c r="C61" s="13"/>
      <c r="D61" s="13"/>
      <c r="E61" s="14">
        <v>2021</v>
      </c>
      <c r="F61" s="14">
        <v>2021</v>
      </c>
      <c r="G61" s="14">
        <v>2021</v>
      </c>
      <c r="H61" s="14">
        <v>2021</v>
      </c>
      <c r="I61" s="14">
        <v>2021</v>
      </c>
      <c r="J61" s="14">
        <v>2021</v>
      </c>
      <c r="K61" s="14">
        <v>2021</v>
      </c>
      <c r="L61" s="14">
        <v>2021</v>
      </c>
      <c r="M61" s="15" t="s">
        <v>22</v>
      </c>
      <c r="N61" s="15" t="s">
        <v>22</v>
      </c>
      <c r="O61" s="14" t="s">
        <v>22</v>
      </c>
      <c r="P61" s="14" t="s">
        <v>22</v>
      </c>
      <c r="Q61" s="16">
        <v>2022</v>
      </c>
      <c r="R61" s="15" t="s">
        <v>22</v>
      </c>
      <c r="S61" s="15" t="s">
        <v>22</v>
      </c>
      <c r="T61" s="14" t="s">
        <v>22</v>
      </c>
      <c r="U61" s="14" t="s">
        <v>22</v>
      </c>
      <c r="V61" s="16">
        <v>2022</v>
      </c>
      <c r="W61" s="15" t="s">
        <v>22</v>
      </c>
      <c r="X61" s="15" t="s">
        <v>22</v>
      </c>
      <c r="Y61" s="14" t="s">
        <v>22</v>
      </c>
      <c r="Z61" s="14" t="s">
        <v>22</v>
      </c>
      <c r="AA61" s="16">
        <v>2022</v>
      </c>
      <c r="AB61" s="15" t="s">
        <v>22</v>
      </c>
      <c r="AC61" s="15" t="s">
        <v>22</v>
      </c>
      <c r="AD61" s="14">
        <v>2022</v>
      </c>
      <c r="AE61" s="14">
        <v>2022</v>
      </c>
      <c r="AF61" s="16">
        <v>2022</v>
      </c>
      <c r="AG61" s="17" t="s">
        <v>23</v>
      </c>
      <c r="AH61" s="17" t="s">
        <v>24</v>
      </c>
      <c r="AI61" s="7"/>
    </row>
    <row r="62" spans="1:35" ht="14.5">
      <c r="A62" s="1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9"/>
    </row>
    <row r="63" spans="1:35" ht="14.5">
      <c r="A63" s="1"/>
      <c r="B63" s="20"/>
      <c r="C63" s="21"/>
      <c r="D63" s="2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4"/>
      <c r="AF63" s="29"/>
      <c r="AG63" s="24"/>
      <c r="AH63" s="25"/>
      <c r="AI63" s="26"/>
    </row>
    <row r="64" spans="1:35" ht="16.5" customHeight="1">
      <c r="A64" s="1"/>
      <c r="B64" s="33">
        <f>B50+1</f>
        <v>4</v>
      </c>
      <c r="C64" s="27" t="s">
        <v>80</v>
      </c>
      <c r="D64" s="28" t="s">
        <v>25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f>F64+H64+J64</f>
        <v>0</v>
      </c>
      <c r="M64" s="29">
        <v>0</v>
      </c>
      <c r="N64" s="29">
        <v>0</v>
      </c>
      <c r="O64" s="29">
        <v>0</v>
      </c>
      <c r="P64" s="29">
        <v>0</v>
      </c>
      <c r="Q64" s="29">
        <f>O64</f>
        <v>0</v>
      </c>
      <c r="R64" s="29">
        <v>0</v>
      </c>
      <c r="S64" s="29">
        <v>0</v>
      </c>
      <c r="T64" s="29">
        <v>0</v>
      </c>
      <c r="U64" s="29">
        <v>0</v>
      </c>
      <c r="V64" s="29">
        <f>T64</f>
        <v>0</v>
      </c>
      <c r="W64" s="29">
        <v>0</v>
      </c>
      <c r="X64" s="29">
        <v>0</v>
      </c>
      <c r="Y64" s="29">
        <v>0</v>
      </c>
      <c r="Z64" s="29">
        <v>0</v>
      </c>
      <c r="AA64" s="29">
        <f>Y64</f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f>AD64</f>
        <v>0</v>
      </c>
      <c r="AG64" s="30" t="e">
        <f t="shared" ref="AG64:AH70" si="57">#REF!-#REF!</f>
        <v>#REF!</v>
      </c>
      <c r="AH64" s="31" t="e">
        <f t="shared" si="57"/>
        <v>#REF!</v>
      </c>
      <c r="AI64" s="32"/>
    </row>
    <row r="65" spans="1:35" ht="16.5" customHeight="1">
      <c r="A65" s="1"/>
      <c r="B65" s="33"/>
      <c r="C65" s="27"/>
      <c r="D65" s="28" t="s">
        <v>26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f t="shared" ref="L65:L70" si="58">F65+H65+J65</f>
        <v>0</v>
      </c>
      <c r="M65" s="29">
        <v>0</v>
      </c>
      <c r="N65" s="29">
        <v>0</v>
      </c>
      <c r="O65" s="29">
        <v>0</v>
      </c>
      <c r="P65" s="29">
        <v>0</v>
      </c>
      <c r="Q65" s="29">
        <f t="shared" ref="Q65:Q70" si="59">O65</f>
        <v>0</v>
      </c>
      <c r="R65" s="29">
        <v>0</v>
      </c>
      <c r="S65" s="29">
        <v>0</v>
      </c>
      <c r="T65" s="29">
        <v>0</v>
      </c>
      <c r="U65" s="29">
        <v>0</v>
      </c>
      <c r="V65" s="29">
        <f t="shared" ref="V65:V70" si="60">T65</f>
        <v>0</v>
      </c>
      <c r="W65" s="29">
        <v>0</v>
      </c>
      <c r="X65" s="29">
        <v>0</v>
      </c>
      <c r="Y65" s="29">
        <v>0</v>
      </c>
      <c r="Z65" s="29">
        <v>0</v>
      </c>
      <c r="AA65" s="29">
        <f t="shared" ref="AA65:AA70" si="61">Y65</f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f t="shared" ref="AF65:AF70" si="62">AD65</f>
        <v>0</v>
      </c>
      <c r="AG65" s="30" t="e">
        <f t="shared" si="57"/>
        <v>#REF!</v>
      </c>
      <c r="AH65" s="31" t="e">
        <f t="shared" si="57"/>
        <v>#REF!</v>
      </c>
      <c r="AI65" s="32"/>
    </row>
    <row r="66" spans="1:35" ht="16.5" customHeight="1">
      <c r="A66" s="1"/>
      <c r="B66" s="33"/>
      <c r="C66" s="27"/>
      <c r="D66" s="28" t="s">
        <v>27</v>
      </c>
      <c r="E66" s="29">
        <v>47</v>
      </c>
      <c r="F66" s="29">
        <v>0</v>
      </c>
      <c r="G66" s="29">
        <v>47</v>
      </c>
      <c r="H66" s="29">
        <v>0</v>
      </c>
      <c r="I66" s="29">
        <v>45</v>
      </c>
      <c r="J66" s="29">
        <v>0</v>
      </c>
      <c r="K66" s="29">
        <v>45</v>
      </c>
      <c r="L66" s="29">
        <f t="shared" si="58"/>
        <v>0</v>
      </c>
      <c r="M66" s="29">
        <v>50</v>
      </c>
      <c r="N66" s="29">
        <v>49</v>
      </c>
      <c r="O66" s="29">
        <v>49</v>
      </c>
      <c r="P66" s="29">
        <v>59</v>
      </c>
      <c r="Q66" s="29">
        <f t="shared" si="59"/>
        <v>49</v>
      </c>
      <c r="R66" s="29">
        <v>50</v>
      </c>
      <c r="S66" s="29">
        <v>49</v>
      </c>
      <c r="T66" s="29">
        <v>49</v>
      </c>
      <c r="U66" s="29">
        <v>59</v>
      </c>
      <c r="V66" s="29">
        <f t="shared" si="60"/>
        <v>49</v>
      </c>
      <c r="W66" s="29">
        <v>0</v>
      </c>
      <c r="X66" s="29">
        <v>0</v>
      </c>
      <c r="Y66" s="29">
        <v>0</v>
      </c>
      <c r="Z66" s="29">
        <v>59</v>
      </c>
      <c r="AA66" s="29">
        <f t="shared" si="61"/>
        <v>0</v>
      </c>
      <c r="AB66" s="29">
        <v>0</v>
      </c>
      <c r="AC66" s="29">
        <v>0</v>
      </c>
      <c r="AD66" s="29">
        <v>0</v>
      </c>
      <c r="AE66" s="29">
        <v>59</v>
      </c>
      <c r="AF66" s="29">
        <f t="shared" si="62"/>
        <v>0</v>
      </c>
      <c r="AG66" s="30" t="e">
        <f t="shared" si="57"/>
        <v>#REF!</v>
      </c>
      <c r="AH66" s="31" t="e">
        <f t="shared" si="57"/>
        <v>#REF!</v>
      </c>
      <c r="AI66" s="32"/>
    </row>
    <row r="67" spans="1:35" ht="16.5" customHeight="1">
      <c r="A67" s="1"/>
      <c r="B67" s="33"/>
      <c r="C67" s="27"/>
      <c r="D67" s="28" t="s">
        <v>28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f t="shared" si="58"/>
        <v>0</v>
      </c>
      <c r="M67" s="29">
        <v>0</v>
      </c>
      <c r="N67" s="29">
        <v>0</v>
      </c>
      <c r="O67" s="29">
        <v>0</v>
      </c>
      <c r="P67" s="29">
        <v>0</v>
      </c>
      <c r="Q67" s="29">
        <f t="shared" si="59"/>
        <v>0</v>
      </c>
      <c r="R67" s="29">
        <v>0</v>
      </c>
      <c r="S67" s="29">
        <v>0</v>
      </c>
      <c r="T67" s="29">
        <v>0</v>
      </c>
      <c r="U67" s="29">
        <v>0</v>
      </c>
      <c r="V67" s="29">
        <f t="shared" si="60"/>
        <v>0</v>
      </c>
      <c r="W67" s="29">
        <v>0</v>
      </c>
      <c r="X67" s="29">
        <v>0</v>
      </c>
      <c r="Y67" s="29">
        <v>0</v>
      </c>
      <c r="Z67" s="29">
        <v>0</v>
      </c>
      <c r="AA67" s="29">
        <f t="shared" si="61"/>
        <v>0</v>
      </c>
      <c r="AB67" s="29">
        <v>0</v>
      </c>
      <c r="AC67" s="29">
        <v>0</v>
      </c>
      <c r="AD67" s="29">
        <v>0</v>
      </c>
      <c r="AE67" s="29">
        <v>0</v>
      </c>
      <c r="AF67" s="29">
        <f t="shared" si="62"/>
        <v>0</v>
      </c>
      <c r="AG67" s="30" t="e">
        <f t="shared" si="57"/>
        <v>#REF!</v>
      </c>
      <c r="AH67" s="31" t="e">
        <f t="shared" si="57"/>
        <v>#REF!</v>
      </c>
      <c r="AI67" s="32"/>
    </row>
    <row r="68" spans="1:35" ht="16.5" customHeight="1">
      <c r="A68" s="1"/>
      <c r="B68" s="33"/>
      <c r="C68" s="27"/>
      <c r="D68" s="28" t="s">
        <v>29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f t="shared" si="58"/>
        <v>0</v>
      </c>
      <c r="M68" s="29">
        <v>0</v>
      </c>
      <c r="N68" s="29">
        <v>0</v>
      </c>
      <c r="O68" s="29">
        <v>0</v>
      </c>
      <c r="P68" s="29">
        <v>0</v>
      </c>
      <c r="Q68" s="29">
        <f t="shared" si="59"/>
        <v>0</v>
      </c>
      <c r="R68" s="29">
        <v>0</v>
      </c>
      <c r="S68" s="29">
        <v>0</v>
      </c>
      <c r="T68" s="29">
        <v>0</v>
      </c>
      <c r="U68" s="29">
        <v>0</v>
      </c>
      <c r="V68" s="29">
        <f t="shared" si="60"/>
        <v>0</v>
      </c>
      <c r="W68" s="29">
        <v>0</v>
      </c>
      <c r="X68" s="29">
        <v>0</v>
      </c>
      <c r="Y68" s="29">
        <v>0</v>
      </c>
      <c r="Z68" s="29">
        <v>0</v>
      </c>
      <c r="AA68" s="29">
        <f t="shared" si="61"/>
        <v>0</v>
      </c>
      <c r="AB68" s="29">
        <v>0</v>
      </c>
      <c r="AC68" s="29">
        <v>0</v>
      </c>
      <c r="AD68" s="29">
        <v>0</v>
      </c>
      <c r="AE68" s="29">
        <v>0</v>
      </c>
      <c r="AF68" s="29">
        <f t="shared" si="62"/>
        <v>0</v>
      </c>
      <c r="AG68" s="30" t="e">
        <f t="shared" si="57"/>
        <v>#REF!</v>
      </c>
      <c r="AH68" s="31" t="e">
        <f t="shared" si="57"/>
        <v>#REF!</v>
      </c>
      <c r="AI68" s="32"/>
    </row>
    <row r="69" spans="1:35" ht="16.5" customHeight="1">
      <c r="A69" s="1"/>
      <c r="B69" s="33"/>
      <c r="C69" s="27"/>
      <c r="D69" s="28" t="s">
        <v>30</v>
      </c>
      <c r="E69" s="29">
        <v>26</v>
      </c>
      <c r="F69" s="29">
        <v>0</v>
      </c>
      <c r="G69" s="29">
        <v>26</v>
      </c>
      <c r="H69" s="29">
        <v>0</v>
      </c>
      <c r="I69" s="29">
        <v>26</v>
      </c>
      <c r="J69" s="29">
        <v>0</v>
      </c>
      <c r="K69" s="29">
        <v>26</v>
      </c>
      <c r="L69" s="29">
        <f t="shared" si="58"/>
        <v>0</v>
      </c>
      <c r="M69" s="29">
        <v>28</v>
      </c>
      <c r="N69" s="29">
        <v>28</v>
      </c>
      <c r="O69" s="29">
        <v>28</v>
      </c>
      <c r="P69" s="29">
        <v>26</v>
      </c>
      <c r="Q69" s="29">
        <f t="shared" si="59"/>
        <v>28</v>
      </c>
      <c r="R69" s="29">
        <v>28</v>
      </c>
      <c r="S69" s="29">
        <v>28</v>
      </c>
      <c r="T69" s="29">
        <v>28</v>
      </c>
      <c r="U69" s="29">
        <v>26</v>
      </c>
      <c r="V69" s="29">
        <f t="shared" si="60"/>
        <v>28</v>
      </c>
      <c r="W69" s="29">
        <v>0</v>
      </c>
      <c r="X69" s="29">
        <v>0</v>
      </c>
      <c r="Y69" s="29">
        <v>0</v>
      </c>
      <c r="Z69" s="29">
        <v>26</v>
      </c>
      <c r="AA69" s="29">
        <f t="shared" si="61"/>
        <v>0</v>
      </c>
      <c r="AB69" s="29">
        <v>0</v>
      </c>
      <c r="AC69" s="29">
        <v>0</v>
      </c>
      <c r="AD69" s="29">
        <v>0</v>
      </c>
      <c r="AE69" s="29">
        <v>26</v>
      </c>
      <c r="AF69" s="29">
        <f t="shared" si="62"/>
        <v>0</v>
      </c>
      <c r="AG69" s="30" t="e">
        <f t="shared" si="57"/>
        <v>#REF!</v>
      </c>
      <c r="AH69" s="31" t="e">
        <f t="shared" si="57"/>
        <v>#REF!</v>
      </c>
      <c r="AI69" s="32"/>
    </row>
    <row r="70" spans="1:35" ht="14.25" customHeight="1">
      <c r="A70" s="1"/>
      <c r="B70" s="33"/>
      <c r="C70" s="27"/>
      <c r="D70" s="34" t="s">
        <v>31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f t="shared" si="58"/>
        <v>0</v>
      </c>
      <c r="M70" s="29">
        <v>0</v>
      </c>
      <c r="N70" s="29">
        <v>0</v>
      </c>
      <c r="O70" s="29">
        <v>0</v>
      </c>
      <c r="P70" s="29">
        <v>0</v>
      </c>
      <c r="Q70" s="29">
        <f t="shared" si="59"/>
        <v>0</v>
      </c>
      <c r="R70" s="29">
        <v>0</v>
      </c>
      <c r="S70" s="29">
        <v>0</v>
      </c>
      <c r="T70" s="29">
        <v>0</v>
      </c>
      <c r="U70" s="29">
        <v>0</v>
      </c>
      <c r="V70" s="29">
        <f t="shared" si="60"/>
        <v>0</v>
      </c>
      <c r="W70" s="29">
        <v>0</v>
      </c>
      <c r="X70" s="29">
        <v>0</v>
      </c>
      <c r="Y70" s="29">
        <v>0</v>
      </c>
      <c r="Z70" s="29">
        <v>0</v>
      </c>
      <c r="AA70" s="29">
        <f t="shared" si="61"/>
        <v>0</v>
      </c>
      <c r="AB70" s="29">
        <v>0</v>
      </c>
      <c r="AC70" s="29">
        <v>0</v>
      </c>
      <c r="AD70" s="29">
        <v>0</v>
      </c>
      <c r="AE70" s="29">
        <v>0</v>
      </c>
      <c r="AF70" s="29">
        <f t="shared" si="62"/>
        <v>0</v>
      </c>
      <c r="AG70" s="30" t="e">
        <f t="shared" si="57"/>
        <v>#REF!</v>
      </c>
      <c r="AH70" s="31" t="e">
        <f t="shared" si="57"/>
        <v>#REF!</v>
      </c>
      <c r="AI70" s="32"/>
    </row>
    <row r="71" spans="1:35" ht="14.5">
      <c r="A71" s="1"/>
      <c r="B71" s="35"/>
      <c r="C71" s="36"/>
      <c r="D71" s="37" t="s">
        <v>32</v>
      </c>
      <c r="E71" s="38">
        <f>SUM(E64:E70)</f>
        <v>73</v>
      </c>
      <c r="F71" s="38">
        <f t="shared" ref="F71:J71" si="63">SUM(F64:F70)</f>
        <v>0</v>
      </c>
      <c r="G71" s="38">
        <f t="shared" si="63"/>
        <v>73</v>
      </c>
      <c r="H71" s="38">
        <f t="shared" si="63"/>
        <v>0</v>
      </c>
      <c r="I71" s="38">
        <f t="shared" si="63"/>
        <v>71</v>
      </c>
      <c r="J71" s="38">
        <f t="shared" si="63"/>
        <v>0</v>
      </c>
      <c r="K71" s="38">
        <f>SUM(K64:K70)</f>
        <v>71</v>
      </c>
      <c r="L71" s="38">
        <f t="shared" ref="L71:AF71" si="64">SUM(L64:L70)</f>
        <v>0</v>
      </c>
      <c r="M71" s="38">
        <f t="shared" si="64"/>
        <v>78</v>
      </c>
      <c r="N71" s="38">
        <f t="shared" si="64"/>
        <v>77</v>
      </c>
      <c r="O71" s="38">
        <f t="shared" si="64"/>
        <v>77</v>
      </c>
      <c r="P71" s="38">
        <f t="shared" si="64"/>
        <v>85</v>
      </c>
      <c r="Q71" s="38">
        <f t="shared" si="64"/>
        <v>77</v>
      </c>
      <c r="R71" s="38">
        <f t="shared" si="64"/>
        <v>78</v>
      </c>
      <c r="S71" s="38">
        <f t="shared" si="64"/>
        <v>77</v>
      </c>
      <c r="T71" s="38">
        <f t="shared" si="64"/>
        <v>77</v>
      </c>
      <c r="U71" s="38">
        <f t="shared" si="64"/>
        <v>85</v>
      </c>
      <c r="V71" s="38">
        <f t="shared" si="64"/>
        <v>77</v>
      </c>
      <c r="W71" s="38">
        <f t="shared" si="64"/>
        <v>0</v>
      </c>
      <c r="X71" s="38">
        <f t="shared" si="64"/>
        <v>0</v>
      </c>
      <c r="Y71" s="38">
        <f t="shared" si="64"/>
        <v>0</v>
      </c>
      <c r="Z71" s="38">
        <f t="shared" si="64"/>
        <v>85</v>
      </c>
      <c r="AA71" s="38">
        <f t="shared" si="64"/>
        <v>0</v>
      </c>
      <c r="AB71" s="38">
        <f t="shared" si="64"/>
        <v>0</v>
      </c>
      <c r="AC71" s="38">
        <f t="shared" si="64"/>
        <v>0</v>
      </c>
      <c r="AD71" s="38">
        <f t="shared" si="64"/>
        <v>0</v>
      </c>
      <c r="AE71" s="38">
        <f t="shared" si="64"/>
        <v>85</v>
      </c>
      <c r="AF71" s="54">
        <f t="shared" si="64"/>
        <v>0</v>
      </c>
      <c r="AG71" s="52" t="e">
        <f t="shared" ref="AG71:AH71" si="65">#REF!-#REF!</f>
        <v>#REF!</v>
      </c>
      <c r="AH71" s="39" t="e">
        <f t="shared" si="65"/>
        <v>#REF!</v>
      </c>
      <c r="AI71" s="32"/>
    </row>
    <row r="72" spans="1:3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4.5">
      <c r="A73" s="1"/>
      <c r="B73" s="2"/>
      <c r="C73" s="3"/>
      <c r="D73" s="3"/>
      <c r="E73" s="4" t="s">
        <v>0</v>
      </c>
      <c r="F73" s="4" t="s">
        <v>1</v>
      </c>
      <c r="G73" s="4" t="s">
        <v>0</v>
      </c>
      <c r="H73" s="4" t="s">
        <v>1</v>
      </c>
      <c r="I73" s="4" t="s">
        <v>0</v>
      </c>
      <c r="J73" s="4" t="s">
        <v>1</v>
      </c>
      <c r="K73" s="4" t="s">
        <v>0</v>
      </c>
      <c r="L73" s="4" t="s">
        <v>1</v>
      </c>
      <c r="M73" s="5" t="s">
        <v>0</v>
      </c>
      <c r="N73" s="5" t="s">
        <v>0</v>
      </c>
      <c r="O73" s="4" t="s">
        <v>0</v>
      </c>
      <c r="P73" s="4" t="s">
        <v>1</v>
      </c>
      <c r="Q73" s="6" t="s">
        <v>0</v>
      </c>
      <c r="R73" s="5" t="s">
        <v>0</v>
      </c>
      <c r="S73" s="5" t="s">
        <v>0</v>
      </c>
      <c r="T73" s="4" t="s">
        <v>0</v>
      </c>
      <c r="U73" s="4" t="s">
        <v>1</v>
      </c>
      <c r="V73" s="6" t="s">
        <v>0</v>
      </c>
      <c r="W73" s="5" t="s">
        <v>0</v>
      </c>
      <c r="X73" s="5" t="s">
        <v>0</v>
      </c>
      <c r="Y73" s="4" t="s">
        <v>0</v>
      </c>
      <c r="Z73" s="4" t="s">
        <v>1</v>
      </c>
      <c r="AA73" s="6" t="s">
        <v>0</v>
      </c>
      <c r="AB73" s="5" t="s">
        <v>0</v>
      </c>
      <c r="AC73" s="5" t="s">
        <v>0</v>
      </c>
      <c r="AD73" s="4" t="s">
        <v>0</v>
      </c>
      <c r="AE73" s="4" t="s">
        <v>1</v>
      </c>
      <c r="AF73" s="6" t="s">
        <v>0</v>
      </c>
      <c r="AG73" s="123" t="s">
        <v>2</v>
      </c>
      <c r="AH73" s="124"/>
      <c r="AI73" s="7"/>
    </row>
    <row r="74" spans="1:35" ht="14.5">
      <c r="A74" s="1"/>
      <c r="B74" s="8" t="s">
        <v>3</v>
      </c>
      <c r="C74" s="9" t="s">
        <v>4</v>
      </c>
      <c r="D74" s="9" t="s">
        <v>5</v>
      </c>
      <c r="E74" s="9" t="s">
        <v>6</v>
      </c>
      <c r="F74" s="9" t="s">
        <v>6</v>
      </c>
      <c r="G74" s="9" t="s">
        <v>7</v>
      </c>
      <c r="H74" s="9" t="s">
        <v>7</v>
      </c>
      <c r="I74" s="9" t="s">
        <v>8</v>
      </c>
      <c r="J74" s="9" t="s">
        <v>8</v>
      </c>
      <c r="K74" s="9" t="s">
        <v>9</v>
      </c>
      <c r="L74" s="9" t="s">
        <v>9</v>
      </c>
      <c r="M74" s="10" t="s">
        <v>10</v>
      </c>
      <c r="N74" s="10" t="s">
        <v>11</v>
      </c>
      <c r="O74" s="9" t="s">
        <v>12</v>
      </c>
      <c r="P74" s="9" t="s">
        <v>6</v>
      </c>
      <c r="Q74" s="11" t="s">
        <v>6</v>
      </c>
      <c r="R74" s="10" t="s">
        <v>63</v>
      </c>
      <c r="S74" s="10" t="s">
        <v>13</v>
      </c>
      <c r="T74" s="9" t="s">
        <v>14</v>
      </c>
      <c r="U74" s="9" t="s">
        <v>7</v>
      </c>
      <c r="V74" s="11" t="s">
        <v>7</v>
      </c>
      <c r="W74" s="10" t="s">
        <v>15</v>
      </c>
      <c r="X74" s="10" t="s">
        <v>16</v>
      </c>
      <c r="Y74" s="9" t="s">
        <v>17</v>
      </c>
      <c r="Z74" s="9" t="s">
        <v>8</v>
      </c>
      <c r="AA74" s="11" t="s">
        <v>8</v>
      </c>
      <c r="AB74" s="10" t="s">
        <v>18</v>
      </c>
      <c r="AC74" s="10" t="s">
        <v>19</v>
      </c>
      <c r="AD74" s="9" t="s">
        <v>9</v>
      </c>
      <c r="AE74" s="9" t="s">
        <v>9</v>
      </c>
      <c r="AF74" s="11" t="s">
        <v>20</v>
      </c>
      <c r="AG74" s="125" t="s">
        <v>21</v>
      </c>
      <c r="AH74" s="126"/>
      <c r="AI74" s="7"/>
    </row>
    <row r="75" spans="1:35" ht="14.5">
      <c r="A75" s="1"/>
      <c r="B75" s="12"/>
      <c r="C75" s="13"/>
      <c r="D75" s="13"/>
      <c r="E75" s="14">
        <v>2021</v>
      </c>
      <c r="F75" s="14">
        <v>2021</v>
      </c>
      <c r="G75" s="14">
        <v>2021</v>
      </c>
      <c r="H75" s="14">
        <v>2021</v>
      </c>
      <c r="I75" s="14">
        <v>2021</v>
      </c>
      <c r="J75" s="14">
        <v>2021</v>
      </c>
      <c r="K75" s="14">
        <v>2021</v>
      </c>
      <c r="L75" s="14">
        <v>2021</v>
      </c>
      <c r="M75" s="15" t="s">
        <v>22</v>
      </c>
      <c r="N75" s="15" t="s">
        <v>22</v>
      </c>
      <c r="O75" s="14" t="s">
        <v>22</v>
      </c>
      <c r="P75" s="14" t="s">
        <v>22</v>
      </c>
      <c r="Q75" s="16">
        <v>2022</v>
      </c>
      <c r="R75" s="15" t="s">
        <v>22</v>
      </c>
      <c r="S75" s="15" t="s">
        <v>22</v>
      </c>
      <c r="T75" s="14" t="s">
        <v>22</v>
      </c>
      <c r="U75" s="14" t="s">
        <v>22</v>
      </c>
      <c r="V75" s="16">
        <v>2022</v>
      </c>
      <c r="W75" s="15" t="s">
        <v>22</v>
      </c>
      <c r="X75" s="15" t="s">
        <v>22</v>
      </c>
      <c r="Y75" s="14" t="s">
        <v>22</v>
      </c>
      <c r="Z75" s="14" t="s">
        <v>22</v>
      </c>
      <c r="AA75" s="16">
        <v>2022</v>
      </c>
      <c r="AB75" s="15" t="s">
        <v>22</v>
      </c>
      <c r="AC75" s="15" t="s">
        <v>22</v>
      </c>
      <c r="AD75" s="14">
        <v>2022</v>
      </c>
      <c r="AE75" s="14">
        <v>2022</v>
      </c>
      <c r="AF75" s="16">
        <v>2022</v>
      </c>
      <c r="AG75" s="17" t="s">
        <v>23</v>
      </c>
      <c r="AH75" s="17" t="s">
        <v>24</v>
      </c>
      <c r="AI75" s="7"/>
    </row>
    <row r="76" spans="1:35" ht="14.5">
      <c r="A76" s="1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9"/>
    </row>
    <row r="77" spans="1:35" ht="14.5">
      <c r="A77" s="1"/>
      <c r="B77" s="20"/>
      <c r="C77" s="21"/>
      <c r="D77" s="22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4"/>
      <c r="AF77" s="29"/>
      <c r="AG77" s="24"/>
      <c r="AH77" s="25"/>
      <c r="AI77" s="26"/>
    </row>
    <row r="78" spans="1:35" ht="16.5" customHeight="1">
      <c r="A78" s="1"/>
      <c r="B78" s="33">
        <f>B64+1</f>
        <v>5</v>
      </c>
      <c r="C78" s="27" t="s">
        <v>81</v>
      </c>
      <c r="D78" s="28" t="s">
        <v>25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f>F78+H78+J78</f>
        <v>0</v>
      </c>
      <c r="M78" s="29">
        <v>0</v>
      </c>
      <c r="N78" s="29">
        <v>0</v>
      </c>
      <c r="O78" s="29">
        <v>0</v>
      </c>
      <c r="P78" s="29">
        <v>0</v>
      </c>
      <c r="Q78" s="29">
        <f>O78</f>
        <v>0</v>
      </c>
      <c r="R78" s="29">
        <v>0</v>
      </c>
      <c r="S78" s="29">
        <v>0</v>
      </c>
      <c r="T78" s="29">
        <v>0</v>
      </c>
      <c r="U78" s="29">
        <v>0</v>
      </c>
      <c r="V78" s="29">
        <f>T78</f>
        <v>0</v>
      </c>
      <c r="W78" s="29">
        <v>0</v>
      </c>
      <c r="X78" s="29">
        <v>0</v>
      </c>
      <c r="Y78" s="29">
        <v>0</v>
      </c>
      <c r="Z78" s="29">
        <v>0</v>
      </c>
      <c r="AA78" s="29">
        <f>Y78</f>
        <v>0</v>
      </c>
      <c r="AB78" s="29">
        <v>0</v>
      </c>
      <c r="AC78" s="29">
        <v>0</v>
      </c>
      <c r="AD78" s="29">
        <v>0</v>
      </c>
      <c r="AE78" s="29">
        <v>0</v>
      </c>
      <c r="AF78" s="29">
        <f>AD78</f>
        <v>0</v>
      </c>
      <c r="AG78" s="30" t="e">
        <f t="shared" ref="AG78:AH84" si="66">#REF!-#REF!</f>
        <v>#REF!</v>
      </c>
      <c r="AH78" s="31" t="e">
        <f t="shared" si="66"/>
        <v>#REF!</v>
      </c>
      <c r="AI78" s="32"/>
    </row>
    <row r="79" spans="1:35" ht="16.5" customHeight="1">
      <c r="A79" s="1"/>
      <c r="B79" s="33"/>
      <c r="C79" s="27"/>
      <c r="D79" s="28" t="s">
        <v>26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f t="shared" ref="L79:L84" si="67">F79+H79+J79</f>
        <v>0</v>
      </c>
      <c r="M79" s="29">
        <v>0</v>
      </c>
      <c r="N79" s="29">
        <v>0</v>
      </c>
      <c r="O79" s="29">
        <v>0</v>
      </c>
      <c r="P79" s="29">
        <v>0</v>
      </c>
      <c r="Q79" s="29">
        <f t="shared" ref="Q79:Q84" si="68">O79</f>
        <v>0</v>
      </c>
      <c r="R79" s="29">
        <v>0</v>
      </c>
      <c r="S79" s="29">
        <v>0</v>
      </c>
      <c r="T79" s="29">
        <v>0</v>
      </c>
      <c r="U79" s="29">
        <v>0</v>
      </c>
      <c r="V79" s="29">
        <f t="shared" ref="V79:V84" si="69">T79</f>
        <v>0</v>
      </c>
      <c r="W79" s="29">
        <v>0</v>
      </c>
      <c r="X79" s="29">
        <v>0</v>
      </c>
      <c r="Y79" s="29">
        <v>0</v>
      </c>
      <c r="Z79" s="29">
        <v>0</v>
      </c>
      <c r="AA79" s="29">
        <f t="shared" ref="AA79:AA84" si="70">Y79</f>
        <v>0</v>
      </c>
      <c r="AB79" s="29">
        <v>0</v>
      </c>
      <c r="AC79" s="29">
        <v>0</v>
      </c>
      <c r="AD79" s="29">
        <v>0</v>
      </c>
      <c r="AE79" s="29">
        <v>0</v>
      </c>
      <c r="AF79" s="29">
        <f t="shared" ref="AF79:AF84" si="71">AD79</f>
        <v>0</v>
      </c>
      <c r="AG79" s="30" t="e">
        <f t="shared" si="66"/>
        <v>#REF!</v>
      </c>
      <c r="AH79" s="31" t="e">
        <f t="shared" si="66"/>
        <v>#REF!</v>
      </c>
      <c r="AI79" s="32"/>
    </row>
    <row r="80" spans="1:35" ht="16.5" customHeight="1">
      <c r="A80" s="1"/>
      <c r="B80" s="33"/>
      <c r="C80" s="27"/>
      <c r="D80" s="28" t="s">
        <v>27</v>
      </c>
      <c r="E80" s="29">
        <v>76</v>
      </c>
      <c r="F80" s="29">
        <v>0</v>
      </c>
      <c r="G80" s="29">
        <v>76</v>
      </c>
      <c r="H80" s="29">
        <v>0</v>
      </c>
      <c r="I80" s="29">
        <v>82</v>
      </c>
      <c r="J80" s="29">
        <v>0</v>
      </c>
      <c r="K80" s="29">
        <v>82</v>
      </c>
      <c r="L80" s="29">
        <f t="shared" si="67"/>
        <v>0</v>
      </c>
      <c r="M80" s="29">
        <v>82</v>
      </c>
      <c r="N80" s="29">
        <v>93</v>
      </c>
      <c r="O80" s="29">
        <v>93</v>
      </c>
      <c r="P80" s="29">
        <v>100</v>
      </c>
      <c r="Q80" s="29">
        <f t="shared" si="68"/>
        <v>93</v>
      </c>
      <c r="R80" s="29">
        <v>93</v>
      </c>
      <c r="S80" s="29">
        <v>93</v>
      </c>
      <c r="T80" s="29">
        <v>93</v>
      </c>
      <c r="U80" s="29">
        <v>100</v>
      </c>
      <c r="V80" s="29">
        <f t="shared" si="69"/>
        <v>93</v>
      </c>
      <c r="W80" s="29">
        <v>0</v>
      </c>
      <c r="X80" s="29">
        <v>0</v>
      </c>
      <c r="Y80" s="29">
        <v>0</v>
      </c>
      <c r="Z80" s="29">
        <v>100</v>
      </c>
      <c r="AA80" s="29">
        <f t="shared" si="70"/>
        <v>0</v>
      </c>
      <c r="AB80" s="29">
        <v>0</v>
      </c>
      <c r="AC80" s="29">
        <v>0</v>
      </c>
      <c r="AD80" s="29">
        <v>0</v>
      </c>
      <c r="AE80" s="29">
        <v>100</v>
      </c>
      <c r="AF80" s="29">
        <f t="shared" si="71"/>
        <v>0</v>
      </c>
      <c r="AG80" s="30" t="e">
        <f t="shared" si="66"/>
        <v>#REF!</v>
      </c>
      <c r="AH80" s="31" t="e">
        <f t="shared" si="66"/>
        <v>#REF!</v>
      </c>
      <c r="AI80" s="32"/>
    </row>
    <row r="81" spans="1:35" ht="16.5" customHeight="1">
      <c r="A81" s="1"/>
      <c r="B81" s="33"/>
      <c r="C81" s="27"/>
      <c r="D81" s="28" t="s">
        <v>28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f t="shared" si="67"/>
        <v>0</v>
      </c>
      <c r="M81" s="29">
        <v>0</v>
      </c>
      <c r="N81" s="29">
        <v>0</v>
      </c>
      <c r="O81" s="29">
        <v>0</v>
      </c>
      <c r="P81" s="29">
        <v>0</v>
      </c>
      <c r="Q81" s="29">
        <f t="shared" si="68"/>
        <v>0</v>
      </c>
      <c r="R81" s="29">
        <v>0</v>
      </c>
      <c r="S81" s="29">
        <v>0</v>
      </c>
      <c r="T81" s="29">
        <v>0</v>
      </c>
      <c r="U81" s="29">
        <v>0</v>
      </c>
      <c r="V81" s="29">
        <f t="shared" si="69"/>
        <v>0</v>
      </c>
      <c r="W81" s="29">
        <v>0</v>
      </c>
      <c r="X81" s="29">
        <v>0</v>
      </c>
      <c r="Y81" s="29">
        <v>0</v>
      </c>
      <c r="Z81" s="29">
        <v>0</v>
      </c>
      <c r="AA81" s="29">
        <f t="shared" si="70"/>
        <v>0</v>
      </c>
      <c r="AB81" s="29">
        <v>0</v>
      </c>
      <c r="AC81" s="29">
        <v>0</v>
      </c>
      <c r="AD81" s="29">
        <v>0</v>
      </c>
      <c r="AE81" s="29">
        <v>0</v>
      </c>
      <c r="AF81" s="29">
        <f t="shared" si="71"/>
        <v>0</v>
      </c>
      <c r="AG81" s="30" t="e">
        <f t="shared" si="66"/>
        <v>#REF!</v>
      </c>
      <c r="AH81" s="31" t="e">
        <f t="shared" si="66"/>
        <v>#REF!</v>
      </c>
      <c r="AI81" s="32"/>
    </row>
    <row r="82" spans="1:35" ht="16.5" customHeight="1">
      <c r="A82" s="1"/>
      <c r="B82" s="33"/>
      <c r="C82" s="27"/>
      <c r="D82" s="28" t="s">
        <v>29</v>
      </c>
      <c r="E82" s="29">
        <v>0</v>
      </c>
      <c r="F82" s="29">
        <v>0</v>
      </c>
      <c r="G82" s="29">
        <v>0</v>
      </c>
      <c r="H82" s="29">
        <v>0</v>
      </c>
      <c r="I82" s="29">
        <v>1</v>
      </c>
      <c r="J82" s="29">
        <v>0</v>
      </c>
      <c r="K82" s="29">
        <v>0</v>
      </c>
      <c r="L82" s="29">
        <f t="shared" si="67"/>
        <v>0</v>
      </c>
      <c r="M82" s="29">
        <v>0</v>
      </c>
      <c r="N82" s="29">
        <v>0</v>
      </c>
      <c r="O82" s="29">
        <v>0</v>
      </c>
      <c r="P82" s="29">
        <v>0</v>
      </c>
      <c r="Q82" s="29">
        <f t="shared" si="68"/>
        <v>0</v>
      </c>
      <c r="R82" s="29">
        <v>0</v>
      </c>
      <c r="S82" s="29">
        <v>0</v>
      </c>
      <c r="T82" s="29">
        <v>0</v>
      </c>
      <c r="U82" s="29">
        <v>0</v>
      </c>
      <c r="V82" s="29">
        <f t="shared" si="69"/>
        <v>0</v>
      </c>
      <c r="W82" s="29">
        <v>0</v>
      </c>
      <c r="X82" s="29">
        <v>0</v>
      </c>
      <c r="Y82" s="29">
        <v>0</v>
      </c>
      <c r="Z82" s="29">
        <v>0</v>
      </c>
      <c r="AA82" s="29">
        <f t="shared" si="70"/>
        <v>0</v>
      </c>
      <c r="AB82" s="29">
        <v>0</v>
      </c>
      <c r="AC82" s="29">
        <v>0</v>
      </c>
      <c r="AD82" s="29">
        <v>0</v>
      </c>
      <c r="AE82" s="29">
        <v>0</v>
      </c>
      <c r="AF82" s="29">
        <f t="shared" si="71"/>
        <v>0</v>
      </c>
      <c r="AG82" s="30" t="e">
        <f t="shared" si="66"/>
        <v>#REF!</v>
      </c>
      <c r="AH82" s="31" t="e">
        <f t="shared" si="66"/>
        <v>#REF!</v>
      </c>
      <c r="AI82" s="32"/>
    </row>
    <row r="83" spans="1:35" ht="16.5" customHeight="1">
      <c r="A83" s="1"/>
      <c r="B83" s="33"/>
      <c r="C83" s="27"/>
      <c r="D83" s="28" t="s">
        <v>30</v>
      </c>
      <c r="E83" s="29">
        <v>86</v>
      </c>
      <c r="F83" s="29">
        <v>0</v>
      </c>
      <c r="G83" s="29">
        <v>90</v>
      </c>
      <c r="H83" s="29">
        <v>0</v>
      </c>
      <c r="I83" s="29">
        <v>90</v>
      </c>
      <c r="J83" s="29">
        <v>0</v>
      </c>
      <c r="K83" s="29">
        <v>91</v>
      </c>
      <c r="L83" s="29">
        <f t="shared" si="67"/>
        <v>0</v>
      </c>
      <c r="M83" s="29">
        <v>90</v>
      </c>
      <c r="N83" s="29">
        <v>95</v>
      </c>
      <c r="O83" s="29">
        <v>95</v>
      </c>
      <c r="P83" s="29">
        <v>108</v>
      </c>
      <c r="Q83" s="29">
        <f t="shared" si="68"/>
        <v>95</v>
      </c>
      <c r="R83" s="29">
        <v>95</v>
      </c>
      <c r="S83" s="29">
        <v>93</v>
      </c>
      <c r="T83" s="29">
        <v>93</v>
      </c>
      <c r="U83" s="29">
        <v>108</v>
      </c>
      <c r="V83" s="29">
        <f t="shared" si="69"/>
        <v>93</v>
      </c>
      <c r="W83" s="29">
        <v>0</v>
      </c>
      <c r="X83" s="29">
        <v>0</v>
      </c>
      <c r="Y83" s="29">
        <v>0</v>
      </c>
      <c r="Z83" s="29">
        <v>108</v>
      </c>
      <c r="AA83" s="29">
        <f t="shared" si="70"/>
        <v>0</v>
      </c>
      <c r="AB83" s="29">
        <v>0</v>
      </c>
      <c r="AC83" s="29">
        <v>0</v>
      </c>
      <c r="AD83" s="29">
        <v>0</v>
      </c>
      <c r="AE83" s="29">
        <v>108</v>
      </c>
      <c r="AF83" s="29">
        <f t="shared" si="71"/>
        <v>0</v>
      </c>
      <c r="AG83" s="30" t="e">
        <f t="shared" si="66"/>
        <v>#REF!</v>
      </c>
      <c r="AH83" s="31" t="e">
        <f t="shared" si="66"/>
        <v>#REF!</v>
      </c>
      <c r="AI83" s="32"/>
    </row>
    <row r="84" spans="1:35" ht="14.25" customHeight="1">
      <c r="A84" s="1"/>
      <c r="B84" s="33"/>
      <c r="C84" s="27"/>
      <c r="D84" s="34" t="s">
        <v>31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f t="shared" si="67"/>
        <v>0</v>
      </c>
      <c r="M84" s="29">
        <v>0</v>
      </c>
      <c r="N84" s="29">
        <v>0</v>
      </c>
      <c r="O84" s="29">
        <v>0</v>
      </c>
      <c r="P84" s="29">
        <v>0</v>
      </c>
      <c r="Q84" s="29">
        <f t="shared" si="68"/>
        <v>0</v>
      </c>
      <c r="R84" s="29">
        <v>0</v>
      </c>
      <c r="S84" s="29">
        <v>0</v>
      </c>
      <c r="T84" s="29">
        <v>0</v>
      </c>
      <c r="U84" s="29">
        <v>0</v>
      </c>
      <c r="V84" s="29">
        <f t="shared" si="69"/>
        <v>0</v>
      </c>
      <c r="W84" s="29">
        <v>0</v>
      </c>
      <c r="X84" s="29">
        <v>0</v>
      </c>
      <c r="Y84" s="29">
        <v>0</v>
      </c>
      <c r="Z84" s="29">
        <v>0</v>
      </c>
      <c r="AA84" s="29">
        <f t="shared" si="70"/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f t="shared" si="71"/>
        <v>0</v>
      </c>
      <c r="AG84" s="30" t="e">
        <f t="shared" si="66"/>
        <v>#REF!</v>
      </c>
      <c r="AH84" s="31" t="e">
        <f t="shared" si="66"/>
        <v>#REF!</v>
      </c>
      <c r="AI84" s="32"/>
    </row>
    <row r="85" spans="1:35" ht="14.5">
      <c r="A85" s="1"/>
      <c r="B85" s="35"/>
      <c r="C85" s="36"/>
      <c r="D85" s="37" t="s">
        <v>32</v>
      </c>
      <c r="E85" s="38">
        <f>SUM(E78:E84)</f>
        <v>162</v>
      </c>
      <c r="F85" s="38">
        <f t="shared" ref="F85:J85" si="72">SUM(F78:F84)</f>
        <v>0</v>
      </c>
      <c r="G85" s="38">
        <f t="shared" si="72"/>
        <v>166</v>
      </c>
      <c r="H85" s="38">
        <f t="shared" si="72"/>
        <v>0</v>
      </c>
      <c r="I85" s="38">
        <f t="shared" si="72"/>
        <v>173</v>
      </c>
      <c r="J85" s="38">
        <f t="shared" si="72"/>
        <v>0</v>
      </c>
      <c r="K85" s="38">
        <f>SUM(K78:K84)</f>
        <v>173</v>
      </c>
      <c r="L85" s="38">
        <f t="shared" ref="L85:AF85" si="73">SUM(L78:L84)</f>
        <v>0</v>
      </c>
      <c r="M85" s="38">
        <f t="shared" si="73"/>
        <v>172</v>
      </c>
      <c r="N85" s="38">
        <f t="shared" si="73"/>
        <v>188</v>
      </c>
      <c r="O85" s="38">
        <f t="shared" si="73"/>
        <v>188</v>
      </c>
      <c r="P85" s="38">
        <f t="shared" si="73"/>
        <v>208</v>
      </c>
      <c r="Q85" s="38">
        <f t="shared" si="73"/>
        <v>188</v>
      </c>
      <c r="R85" s="38">
        <f t="shared" si="73"/>
        <v>188</v>
      </c>
      <c r="S85" s="38">
        <f t="shared" si="73"/>
        <v>186</v>
      </c>
      <c r="T85" s="38">
        <f t="shared" si="73"/>
        <v>186</v>
      </c>
      <c r="U85" s="38">
        <f t="shared" si="73"/>
        <v>208</v>
      </c>
      <c r="V85" s="38">
        <f t="shared" si="73"/>
        <v>186</v>
      </c>
      <c r="W85" s="38">
        <f t="shared" si="73"/>
        <v>0</v>
      </c>
      <c r="X85" s="38">
        <f t="shared" si="73"/>
        <v>0</v>
      </c>
      <c r="Y85" s="38">
        <f t="shared" si="73"/>
        <v>0</v>
      </c>
      <c r="Z85" s="38">
        <f t="shared" si="73"/>
        <v>208</v>
      </c>
      <c r="AA85" s="38">
        <f t="shared" si="73"/>
        <v>0</v>
      </c>
      <c r="AB85" s="38">
        <f t="shared" si="73"/>
        <v>0</v>
      </c>
      <c r="AC85" s="38">
        <f t="shared" si="73"/>
        <v>0</v>
      </c>
      <c r="AD85" s="38">
        <f t="shared" si="73"/>
        <v>0</v>
      </c>
      <c r="AE85" s="38">
        <f t="shared" si="73"/>
        <v>208</v>
      </c>
      <c r="AF85" s="54">
        <f t="shared" si="73"/>
        <v>0</v>
      </c>
      <c r="AG85" s="52" t="e">
        <f t="shared" ref="AG85:AH85" si="74">#REF!-#REF!</f>
        <v>#REF!</v>
      </c>
      <c r="AH85" s="39" t="e">
        <f t="shared" si="74"/>
        <v>#REF!</v>
      </c>
      <c r="AI85" s="32"/>
    </row>
    <row r="86" spans="1:3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4.5">
      <c r="A87" s="1"/>
      <c r="B87" s="2"/>
      <c r="C87" s="3"/>
      <c r="D87" s="3"/>
      <c r="E87" s="4" t="s">
        <v>0</v>
      </c>
      <c r="F87" s="4" t="s">
        <v>1</v>
      </c>
      <c r="G87" s="4" t="s">
        <v>0</v>
      </c>
      <c r="H87" s="4" t="s">
        <v>1</v>
      </c>
      <c r="I87" s="4" t="s">
        <v>0</v>
      </c>
      <c r="J87" s="4" t="s">
        <v>1</v>
      </c>
      <c r="K87" s="4" t="s">
        <v>0</v>
      </c>
      <c r="L87" s="4" t="s">
        <v>1</v>
      </c>
      <c r="M87" s="5" t="s">
        <v>0</v>
      </c>
      <c r="N87" s="5" t="s">
        <v>0</v>
      </c>
      <c r="O87" s="4" t="s">
        <v>0</v>
      </c>
      <c r="P87" s="4" t="s">
        <v>1</v>
      </c>
      <c r="Q87" s="6" t="s">
        <v>0</v>
      </c>
      <c r="R87" s="5" t="s">
        <v>0</v>
      </c>
      <c r="S87" s="5" t="s">
        <v>0</v>
      </c>
      <c r="T87" s="4" t="s">
        <v>0</v>
      </c>
      <c r="U87" s="4" t="s">
        <v>1</v>
      </c>
      <c r="V87" s="6" t="s">
        <v>0</v>
      </c>
      <c r="W87" s="5" t="s">
        <v>0</v>
      </c>
      <c r="X87" s="5" t="s">
        <v>0</v>
      </c>
      <c r="Y87" s="4" t="s">
        <v>0</v>
      </c>
      <c r="Z87" s="4" t="s">
        <v>1</v>
      </c>
      <c r="AA87" s="6" t="s">
        <v>0</v>
      </c>
      <c r="AB87" s="5" t="s">
        <v>0</v>
      </c>
      <c r="AC87" s="5" t="s">
        <v>0</v>
      </c>
      <c r="AD87" s="4" t="s">
        <v>0</v>
      </c>
      <c r="AE87" s="4" t="s">
        <v>1</v>
      </c>
      <c r="AF87" s="6" t="s">
        <v>0</v>
      </c>
      <c r="AG87" s="123" t="s">
        <v>2</v>
      </c>
      <c r="AH87" s="124"/>
      <c r="AI87" s="7"/>
    </row>
    <row r="88" spans="1:35" ht="14.5">
      <c r="A88" s="1"/>
      <c r="B88" s="8" t="s">
        <v>3</v>
      </c>
      <c r="C88" s="9" t="s">
        <v>4</v>
      </c>
      <c r="D88" s="9" t="s">
        <v>5</v>
      </c>
      <c r="E88" s="9" t="s">
        <v>6</v>
      </c>
      <c r="F88" s="9" t="s">
        <v>6</v>
      </c>
      <c r="G88" s="9" t="s">
        <v>7</v>
      </c>
      <c r="H88" s="9" t="s">
        <v>7</v>
      </c>
      <c r="I88" s="9" t="s">
        <v>8</v>
      </c>
      <c r="J88" s="9" t="s">
        <v>8</v>
      </c>
      <c r="K88" s="9" t="s">
        <v>9</v>
      </c>
      <c r="L88" s="9" t="s">
        <v>9</v>
      </c>
      <c r="M88" s="10" t="s">
        <v>10</v>
      </c>
      <c r="N88" s="10" t="s">
        <v>11</v>
      </c>
      <c r="O88" s="9" t="s">
        <v>12</v>
      </c>
      <c r="P88" s="9" t="s">
        <v>6</v>
      </c>
      <c r="Q88" s="11" t="s">
        <v>6</v>
      </c>
      <c r="R88" s="10" t="s">
        <v>63</v>
      </c>
      <c r="S88" s="10" t="s">
        <v>13</v>
      </c>
      <c r="T88" s="9" t="s">
        <v>14</v>
      </c>
      <c r="U88" s="9" t="s">
        <v>7</v>
      </c>
      <c r="V88" s="11" t="s">
        <v>7</v>
      </c>
      <c r="W88" s="10" t="s">
        <v>15</v>
      </c>
      <c r="X88" s="10" t="s">
        <v>16</v>
      </c>
      <c r="Y88" s="9" t="s">
        <v>17</v>
      </c>
      <c r="Z88" s="9" t="s">
        <v>8</v>
      </c>
      <c r="AA88" s="11" t="s">
        <v>8</v>
      </c>
      <c r="AB88" s="10" t="s">
        <v>18</v>
      </c>
      <c r="AC88" s="10" t="s">
        <v>19</v>
      </c>
      <c r="AD88" s="9" t="s">
        <v>9</v>
      </c>
      <c r="AE88" s="9" t="s">
        <v>9</v>
      </c>
      <c r="AF88" s="11" t="s">
        <v>20</v>
      </c>
      <c r="AG88" s="125" t="s">
        <v>21</v>
      </c>
      <c r="AH88" s="126"/>
      <c r="AI88" s="7"/>
    </row>
    <row r="89" spans="1:35" ht="14.5">
      <c r="A89" s="1"/>
      <c r="B89" s="12"/>
      <c r="C89" s="13"/>
      <c r="D89" s="13"/>
      <c r="E89" s="14">
        <v>2021</v>
      </c>
      <c r="F89" s="14">
        <v>2021</v>
      </c>
      <c r="G89" s="14">
        <v>2021</v>
      </c>
      <c r="H89" s="14">
        <v>2021</v>
      </c>
      <c r="I89" s="14">
        <v>2021</v>
      </c>
      <c r="J89" s="14">
        <v>2021</v>
      </c>
      <c r="K89" s="14">
        <v>2021</v>
      </c>
      <c r="L89" s="14">
        <v>2021</v>
      </c>
      <c r="M89" s="15" t="s">
        <v>22</v>
      </c>
      <c r="N89" s="15" t="s">
        <v>22</v>
      </c>
      <c r="O89" s="14" t="s">
        <v>22</v>
      </c>
      <c r="P89" s="14" t="s">
        <v>22</v>
      </c>
      <c r="Q89" s="16">
        <v>2022</v>
      </c>
      <c r="R89" s="15" t="s">
        <v>22</v>
      </c>
      <c r="S89" s="15" t="s">
        <v>22</v>
      </c>
      <c r="T89" s="14" t="s">
        <v>22</v>
      </c>
      <c r="U89" s="14" t="s">
        <v>22</v>
      </c>
      <c r="V89" s="16">
        <v>2022</v>
      </c>
      <c r="W89" s="15" t="s">
        <v>22</v>
      </c>
      <c r="X89" s="15" t="s">
        <v>22</v>
      </c>
      <c r="Y89" s="14" t="s">
        <v>22</v>
      </c>
      <c r="Z89" s="14" t="s">
        <v>22</v>
      </c>
      <c r="AA89" s="16">
        <v>2022</v>
      </c>
      <c r="AB89" s="15" t="s">
        <v>22</v>
      </c>
      <c r="AC89" s="15" t="s">
        <v>22</v>
      </c>
      <c r="AD89" s="14">
        <v>2022</v>
      </c>
      <c r="AE89" s="14">
        <v>2022</v>
      </c>
      <c r="AF89" s="16">
        <v>2022</v>
      </c>
      <c r="AG89" s="17" t="s">
        <v>23</v>
      </c>
      <c r="AH89" s="17" t="s">
        <v>24</v>
      </c>
      <c r="AI89" s="7"/>
    </row>
    <row r="90" spans="1:35" ht="14.5">
      <c r="A90" s="1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9"/>
    </row>
    <row r="91" spans="1:35" ht="14.5">
      <c r="A91" s="1"/>
      <c r="B91" s="20"/>
      <c r="C91" s="21"/>
      <c r="D91" s="22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4"/>
      <c r="AF91" s="29"/>
      <c r="AG91" s="24"/>
      <c r="AH91" s="25"/>
      <c r="AI91" s="26"/>
    </row>
    <row r="92" spans="1:35" ht="16.5" customHeight="1">
      <c r="A92" s="1"/>
      <c r="B92" s="33">
        <f>B78+1</f>
        <v>6</v>
      </c>
      <c r="C92" s="27" t="s">
        <v>82</v>
      </c>
      <c r="D92" s="28" t="s">
        <v>25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f>F92+H92+J92</f>
        <v>0</v>
      </c>
      <c r="M92" s="29">
        <v>0</v>
      </c>
      <c r="N92" s="29">
        <v>0</v>
      </c>
      <c r="O92" s="29">
        <v>0</v>
      </c>
      <c r="P92" s="29">
        <v>0</v>
      </c>
      <c r="Q92" s="29">
        <f>O92</f>
        <v>0</v>
      </c>
      <c r="R92" s="29">
        <v>0</v>
      </c>
      <c r="S92" s="29">
        <v>0</v>
      </c>
      <c r="T92" s="29">
        <v>0</v>
      </c>
      <c r="U92" s="29">
        <v>0</v>
      </c>
      <c r="V92" s="29">
        <f>T92</f>
        <v>0</v>
      </c>
      <c r="W92" s="29">
        <v>0</v>
      </c>
      <c r="X92" s="29">
        <v>0</v>
      </c>
      <c r="Y92" s="29">
        <v>0</v>
      </c>
      <c r="Z92" s="29">
        <v>0</v>
      </c>
      <c r="AA92" s="29">
        <f>Y92</f>
        <v>0</v>
      </c>
      <c r="AB92" s="29">
        <v>0</v>
      </c>
      <c r="AC92" s="29">
        <v>0</v>
      </c>
      <c r="AD92" s="29">
        <v>0</v>
      </c>
      <c r="AE92" s="29">
        <v>0</v>
      </c>
      <c r="AF92" s="29">
        <f>AD92</f>
        <v>0</v>
      </c>
      <c r="AG92" s="30" t="e">
        <f t="shared" ref="AG92:AH98" si="75">#REF!-#REF!</f>
        <v>#REF!</v>
      </c>
      <c r="AH92" s="31" t="e">
        <f t="shared" si="75"/>
        <v>#REF!</v>
      </c>
      <c r="AI92" s="32"/>
    </row>
    <row r="93" spans="1:35" ht="16.5" customHeight="1">
      <c r="A93" s="1"/>
      <c r="B93" s="33"/>
      <c r="C93" s="27"/>
      <c r="D93" s="28" t="s">
        <v>26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f t="shared" ref="L93:L98" si="76">F93+H93+J93</f>
        <v>0</v>
      </c>
      <c r="M93" s="29">
        <v>0</v>
      </c>
      <c r="N93" s="29">
        <v>0</v>
      </c>
      <c r="O93" s="29">
        <v>0</v>
      </c>
      <c r="P93" s="29">
        <v>0</v>
      </c>
      <c r="Q93" s="29">
        <f t="shared" ref="Q93:Q98" si="77">O93</f>
        <v>0</v>
      </c>
      <c r="R93" s="29">
        <v>0</v>
      </c>
      <c r="S93" s="29">
        <v>0</v>
      </c>
      <c r="T93" s="29">
        <v>0</v>
      </c>
      <c r="U93" s="29">
        <v>0</v>
      </c>
      <c r="V93" s="29">
        <f t="shared" ref="V93:V98" si="78">T93</f>
        <v>0</v>
      </c>
      <c r="W93" s="29">
        <v>0</v>
      </c>
      <c r="X93" s="29">
        <v>0</v>
      </c>
      <c r="Y93" s="29">
        <v>0</v>
      </c>
      <c r="Z93" s="29">
        <v>0</v>
      </c>
      <c r="AA93" s="29">
        <f t="shared" ref="AA93:AA98" si="79">Y93</f>
        <v>0</v>
      </c>
      <c r="AB93" s="29">
        <v>0</v>
      </c>
      <c r="AC93" s="29">
        <v>0</v>
      </c>
      <c r="AD93" s="29">
        <v>0</v>
      </c>
      <c r="AE93" s="29">
        <v>0</v>
      </c>
      <c r="AF93" s="29">
        <f t="shared" ref="AF93:AF98" si="80">AD93</f>
        <v>0</v>
      </c>
      <c r="AG93" s="30" t="e">
        <f t="shared" si="75"/>
        <v>#REF!</v>
      </c>
      <c r="AH93" s="31" t="e">
        <f t="shared" si="75"/>
        <v>#REF!</v>
      </c>
      <c r="AI93" s="32"/>
    </row>
    <row r="94" spans="1:35" ht="16.5" customHeight="1">
      <c r="A94" s="1"/>
      <c r="B94" s="33"/>
      <c r="C94" s="27"/>
      <c r="D94" s="28" t="s">
        <v>27</v>
      </c>
      <c r="E94" s="29">
        <v>125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f t="shared" si="76"/>
        <v>0</v>
      </c>
      <c r="M94" s="29">
        <v>116</v>
      </c>
      <c r="N94" s="29">
        <v>115</v>
      </c>
      <c r="O94" s="29">
        <v>115</v>
      </c>
      <c r="P94" s="29">
        <v>114</v>
      </c>
      <c r="Q94" s="29">
        <f t="shared" si="77"/>
        <v>115</v>
      </c>
      <c r="R94" s="29">
        <v>116</v>
      </c>
      <c r="S94" s="29">
        <v>116</v>
      </c>
      <c r="T94" s="29">
        <v>116</v>
      </c>
      <c r="U94" s="29">
        <v>114</v>
      </c>
      <c r="V94" s="29">
        <f t="shared" si="78"/>
        <v>116</v>
      </c>
      <c r="W94" s="29">
        <v>0</v>
      </c>
      <c r="X94" s="29">
        <v>0</v>
      </c>
      <c r="Y94" s="29">
        <v>0</v>
      </c>
      <c r="Z94" s="29">
        <v>114</v>
      </c>
      <c r="AA94" s="29">
        <f t="shared" si="79"/>
        <v>0</v>
      </c>
      <c r="AB94" s="29">
        <v>0</v>
      </c>
      <c r="AC94" s="29">
        <v>0</v>
      </c>
      <c r="AD94" s="29">
        <v>0</v>
      </c>
      <c r="AE94" s="29">
        <v>114</v>
      </c>
      <c r="AF94" s="29">
        <f t="shared" si="80"/>
        <v>0</v>
      </c>
      <c r="AG94" s="30" t="e">
        <f t="shared" si="75"/>
        <v>#REF!</v>
      </c>
      <c r="AH94" s="31" t="e">
        <f t="shared" si="75"/>
        <v>#REF!</v>
      </c>
      <c r="AI94" s="32"/>
    </row>
    <row r="95" spans="1:35" ht="16.5" customHeight="1">
      <c r="A95" s="1"/>
      <c r="B95" s="33"/>
      <c r="C95" s="27"/>
      <c r="D95" s="28" t="s">
        <v>28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f t="shared" si="76"/>
        <v>0</v>
      </c>
      <c r="M95" s="29">
        <v>0</v>
      </c>
      <c r="N95" s="29">
        <v>0</v>
      </c>
      <c r="O95" s="29">
        <v>0</v>
      </c>
      <c r="P95" s="29">
        <v>0</v>
      </c>
      <c r="Q95" s="29">
        <f t="shared" si="77"/>
        <v>0</v>
      </c>
      <c r="R95" s="29">
        <v>0</v>
      </c>
      <c r="S95" s="29">
        <v>0</v>
      </c>
      <c r="T95" s="29">
        <v>0</v>
      </c>
      <c r="U95" s="29">
        <v>0</v>
      </c>
      <c r="V95" s="29">
        <f t="shared" si="78"/>
        <v>0</v>
      </c>
      <c r="W95" s="29">
        <v>0</v>
      </c>
      <c r="X95" s="29">
        <v>0</v>
      </c>
      <c r="Y95" s="29">
        <v>0</v>
      </c>
      <c r="Z95" s="29">
        <v>0</v>
      </c>
      <c r="AA95" s="29">
        <f t="shared" si="79"/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f t="shared" si="80"/>
        <v>0</v>
      </c>
      <c r="AG95" s="30" t="e">
        <f t="shared" si="75"/>
        <v>#REF!</v>
      </c>
      <c r="AH95" s="31" t="e">
        <f t="shared" si="75"/>
        <v>#REF!</v>
      </c>
      <c r="AI95" s="32"/>
    </row>
    <row r="96" spans="1:35" ht="16.5" customHeight="1">
      <c r="A96" s="1"/>
      <c r="B96" s="33"/>
      <c r="C96" s="27"/>
      <c r="D96" s="28" t="s">
        <v>29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f t="shared" si="76"/>
        <v>0</v>
      </c>
      <c r="M96" s="29">
        <v>0</v>
      </c>
      <c r="N96" s="29">
        <v>0</v>
      </c>
      <c r="O96" s="29">
        <v>0</v>
      </c>
      <c r="P96" s="29">
        <v>0</v>
      </c>
      <c r="Q96" s="29">
        <f t="shared" si="77"/>
        <v>0</v>
      </c>
      <c r="R96" s="29">
        <v>0</v>
      </c>
      <c r="S96" s="29">
        <v>0</v>
      </c>
      <c r="T96" s="29">
        <v>0</v>
      </c>
      <c r="U96" s="29">
        <v>0</v>
      </c>
      <c r="V96" s="29">
        <f t="shared" si="78"/>
        <v>0</v>
      </c>
      <c r="W96" s="29">
        <v>0</v>
      </c>
      <c r="X96" s="29">
        <v>0</v>
      </c>
      <c r="Y96" s="29">
        <v>0</v>
      </c>
      <c r="Z96" s="29">
        <v>0</v>
      </c>
      <c r="AA96" s="29">
        <f t="shared" si="79"/>
        <v>0</v>
      </c>
      <c r="AB96" s="29">
        <v>0</v>
      </c>
      <c r="AC96" s="29">
        <v>0</v>
      </c>
      <c r="AD96" s="29">
        <v>0</v>
      </c>
      <c r="AE96" s="29">
        <v>0</v>
      </c>
      <c r="AF96" s="29">
        <f t="shared" si="80"/>
        <v>0</v>
      </c>
      <c r="AG96" s="30" t="e">
        <f t="shared" si="75"/>
        <v>#REF!</v>
      </c>
      <c r="AH96" s="31" t="e">
        <f t="shared" si="75"/>
        <v>#REF!</v>
      </c>
      <c r="AI96" s="32"/>
    </row>
    <row r="97" spans="1:35" ht="16.5" customHeight="1">
      <c r="A97" s="1"/>
      <c r="B97" s="33"/>
      <c r="C97" s="27"/>
      <c r="D97" s="28" t="s">
        <v>30</v>
      </c>
      <c r="E97" s="29">
        <v>269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f t="shared" si="76"/>
        <v>0</v>
      </c>
      <c r="M97" s="29">
        <v>365</v>
      </c>
      <c r="N97" s="29">
        <v>365</v>
      </c>
      <c r="O97" s="29">
        <v>365</v>
      </c>
      <c r="P97" s="29">
        <v>390</v>
      </c>
      <c r="Q97" s="29">
        <f t="shared" si="77"/>
        <v>365</v>
      </c>
      <c r="R97" s="29">
        <v>361</v>
      </c>
      <c r="S97" s="29">
        <v>358</v>
      </c>
      <c r="T97" s="29">
        <v>358</v>
      </c>
      <c r="U97" s="29">
        <v>390</v>
      </c>
      <c r="V97" s="29">
        <f t="shared" si="78"/>
        <v>358</v>
      </c>
      <c r="W97" s="29">
        <v>0</v>
      </c>
      <c r="X97" s="29">
        <v>0</v>
      </c>
      <c r="Y97" s="29">
        <v>0</v>
      </c>
      <c r="Z97" s="29">
        <v>390</v>
      </c>
      <c r="AA97" s="29">
        <f t="shared" si="79"/>
        <v>0</v>
      </c>
      <c r="AB97" s="29">
        <v>0</v>
      </c>
      <c r="AC97" s="29">
        <v>0</v>
      </c>
      <c r="AD97" s="29">
        <v>0</v>
      </c>
      <c r="AE97" s="29">
        <v>390</v>
      </c>
      <c r="AF97" s="29">
        <f t="shared" si="80"/>
        <v>0</v>
      </c>
      <c r="AG97" s="30" t="e">
        <f t="shared" si="75"/>
        <v>#REF!</v>
      </c>
      <c r="AH97" s="31" t="e">
        <f t="shared" si="75"/>
        <v>#REF!</v>
      </c>
      <c r="AI97" s="32"/>
    </row>
    <row r="98" spans="1:35" ht="14.25" customHeight="1">
      <c r="A98" s="1"/>
      <c r="B98" s="33"/>
      <c r="C98" s="27"/>
      <c r="D98" s="34" t="s">
        <v>31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f t="shared" si="76"/>
        <v>0</v>
      </c>
      <c r="M98" s="29">
        <v>0</v>
      </c>
      <c r="N98" s="29">
        <v>0</v>
      </c>
      <c r="O98" s="29">
        <v>0</v>
      </c>
      <c r="P98" s="29">
        <v>0</v>
      </c>
      <c r="Q98" s="29">
        <f t="shared" si="77"/>
        <v>0</v>
      </c>
      <c r="R98" s="29">
        <v>0</v>
      </c>
      <c r="S98" s="29">
        <v>0</v>
      </c>
      <c r="T98" s="29">
        <v>0</v>
      </c>
      <c r="U98" s="29">
        <v>0</v>
      </c>
      <c r="V98" s="29">
        <f t="shared" si="78"/>
        <v>0</v>
      </c>
      <c r="W98" s="29">
        <v>0</v>
      </c>
      <c r="X98" s="29">
        <v>0</v>
      </c>
      <c r="Y98" s="29">
        <v>0</v>
      </c>
      <c r="Z98" s="29">
        <v>0</v>
      </c>
      <c r="AA98" s="29">
        <f t="shared" si="79"/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f t="shared" si="80"/>
        <v>0</v>
      </c>
      <c r="AG98" s="30" t="e">
        <f t="shared" si="75"/>
        <v>#REF!</v>
      </c>
      <c r="AH98" s="31" t="e">
        <f t="shared" si="75"/>
        <v>#REF!</v>
      </c>
      <c r="AI98" s="32"/>
    </row>
    <row r="99" spans="1:35" ht="14.5">
      <c r="A99" s="1"/>
      <c r="B99" s="35"/>
      <c r="C99" s="36"/>
      <c r="D99" s="37" t="s">
        <v>32</v>
      </c>
      <c r="E99" s="38">
        <f>SUM(E92:E98)</f>
        <v>394</v>
      </c>
      <c r="F99" s="38">
        <f t="shared" ref="F99:J99" si="81">SUM(F92:F98)</f>
        <v>0</v>
      </c>
      <c r="G99" s="38">
        <f t="shared" si="81"/>
        <v>0</v>
      </c>
      <c r="H99" s="38">
        <f t="shared" si="81"/>
        <v>0</v>
      </c>
      <c r="I99" s="38">
        <f t="shared" si="81"/>
        <v>0</v>
      </c>
      <c r="J99" s="38">
        <f t="shared" si="81"/>
        <v>0</v>
      </c>
      <c r="K99" s="38">
        <f>SUM(K92:K98)</f>
        <v>0</v>
      </c>
      <c r="L99" s="38">
        <f t="shared" ref="L99:AF99" si="82">SUM(L92:L98)</f>
        <v>0</v>
      </c>
      <c r="M99" s="38">
        <f t="shared" si="82"/>
        <v>481</v>
      </c>
      <c r="N99" s="38">
        <f t="shared" si="82"/>
        <v>480</v>
      </c>
      <c r="O99" s="38">
        <f t="shared" si="82"/>
        <v>480</v>
      </c>
      <c r="P99" s="38">
        <f t="shared" si="82"/>
        <v>504</v>
      </c>
      <c r="Q99" s="38">
        <f t="shared" si="82"/>
        <v>480</v>
      </c>
      <c r="R99" s="38">
        <f t="shared" si="82"/>
        <v>477</v>
      </c>
      <c r="S99" s="38">
        <f t="shared" si="82"/>
        <v>474</v>
      </c>
      <c r="T99" s="38">
        <f t="shared" si="82"/>
        <v>474</v>
      </c>
      <c r="U99" s="38">
        <f t="shared" si="82"/>
        <v>504</v>
      </c>
      <c r="V99" s="38">
        <f t="shared" si="82"/>
        <v>474</v>
      </c>
      <c r="W99" s="38">
        <f t="shared" si="82"/>
        <v>0</v>
      </c>
      <c r="X99" s="38">
        <f t="shared" si="82"/>
        <v>0</v>
      </c>
      <c r="Y99" s="38">
        <f t="shared" si="82"/>
        <v>0</v>
      </c>
      <c r="Z99" s="38">
        <f t="shared" si="82"/>
        <v>504</v>
      </c>
      <c r="AA99" s="38">
        <f t="shared" si="82"/>
        <v>0</v>
      </c>
      <c r="AB99" s="38">
        <f t="shared" si="82"/>
        <v>0</v>
      </c>
      <c r="AC99" s="38">
        <f t="shared" si="82"/>
        <v>0</v>
      </c>
      <c r="AD99" s="38">
        <f t="shared" si="82"/>
        <v>0</v>
      </c>
      <c r="AE99" s="38">
        <f t="shared" si="82"/>
        <v>504</v>
      </c>
      <c r="AF99" s="54">
        <f t="shared" si="82"/>
        <v>0</v>
      </c>
      <c r="AG99" s="52" t="e">
        <f t="shared" ref="AG99:AH99" si="83">#REF!-#REF!</f>
        <v>#REF!</v>
      </c>
      <c r="AH99" s="39" t="e">
        <f t="shared" si="83"/>
        <v>#REF!</v>
      </c>
      <c r="AI99" s="32"/>
    </row>
    <row r="100" spans="1:3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4.5">
      <c r="A101" s="1"/>
      <c r="B101" s="2"/>
      <c r="C101" s="3"/>
      <c r="D101" s="3"/>
      <c r="E101" s="4" t="s">
        <v>0</v>
      </c>
      <c r="F101" s="4" t="s">
        <v>1</v>
      </c>
      <c r="G101" s="4" t="s">
        <v>0</v>
      </c>
      <c r="H101" s="4" t="s">
        <v>1</v>
      </c>
      <c r="I101" s="4" t="s">
        <v>0</v>
      </c>
      <c r="J101" s="4" t="s">
        <v>1</v>
      </c>
      <c r="K101" s="4" t="s">
        <v>0</v>
      </c>
      <c r="L101" s="4" t="s">
        <v>1</v>
      </c>
      <c r="M101" s="5" t="s">
        <v>0</v>
      </c>
      <c r="N101" s="5" t="s">
        <v>0</v>
      </c>
      <c r="O101" s="4" t="s">
        <v>0</v>
      </c>
      <c r="P101" s="4" t="s">
        <v>1</v>
      </c>
      <c r="Q101" s="6" t="s">
        <v>0</v>
      </c>
      <c r="R101" s="5" t="s">
        <v>0</v>
      </c>
      <c r="S101" s="5" t="s">
        <v>0</v>
      </c>
      <c r="T101" s="4" t="s">
        <v>0</v>
      </c>
      <c r="U101" s="4" t="s">
        <v>1</v>
      </c>
      <c r="V101" s="6" t="s">
        <v>0</v>
      </c>
      <c r="W101" s="5" t="s">
        <v>0</v>
      </c>
      <c r="X101" s="5" t="s">
        <v>0</v>
      </c>
      <c r="Y101" s="4" t="s">
        <v>0</v>
      </c>
      <c r="Z101" s="4" t="s">
        <v>1</v>
      </c>
      <c r="AA101" s="6" t="s">
        <v>0</v>
      </c>
      <c r="AB101" s="5" t="s">
        <v>0</v>
      </c>
      <c r="AC101" s="5" t="s">
        <v>0</v>
      </c>
      <c r="AD101" s="4" t="s">
        <v>0</v>
      </c>
      <c r="AE101" s="4" t="s">
        <v>1</v>
      </c>
      <c r="AF101" s="6" t="s">
        <v>0</v>
      </c>
      <c r="AG101" s="123" t="s">
        <v>2</v>
      </c>
      <c r="AH101" s="124"/>
      <c r="AI101" s="7"/>
    </row>
    <row r="102" spans="1:35" ht="14.5">
      <c r="A102" s="1"/>
      <c r="B102" s="8" t="s">
        <v>3</v>
      </c>
      <c r="C102" s="9" t="s">
        <v>4</v>
      </c>
      <c r="D102" s="9" t="s">
        <v>5</v>
      </c>
      <c r="E102" s="9" t="s">
        <v>6</v>
      </c>
      <c r="F102" s="9" t="s">
        <v>6</v>
      </c>
      <c r="G102" s="9" t="s">
        <v>7</v>
      </c>
      <c r="H102" s="9" t="s">
        <v>7</v>
      </c>
      <c r="I102" s="9" t="s">
        <v>8</v>
      </c>
      <c r="J102" s="9" t="s">
        <v>8</v>
      </c>
      <c r="K102" s="9" t="s">
        <v>9</v>
      </c>
      <c r="L102" s="9" t="s">
        <v>9</v>
      </c>
      <c r="M102" s="10" t="s">
        <v>10</v>
      </c>
      <c r="N102" s="10" t="s">
        <v>11</v>
      </c>
      <c r="O102" s="9" t="s">
        <v>12</v>
      </c>
      <c r="P102" s="9" t="s">
        <v>6</v>
      </c>
      <c r="Q102" s="11" t="s">
        <v>6</v>
      </c>
      <c r="R102" s="10" t="s">
        <v>63</v>
      </c>
      <c r="S102" s="10" t="s">
        <v>13</v>
      </c>
      <c r="T102" s="9" t="s">
        <v>14</v>
      </c>
      <c r="U102" s="9" t="s">
        <v>7</v>
      </c>
      <c r="V102" s="11" t="s">
        <v>7</v>
      </c>
      <c r="W102" s="10" t="s">
        <v>15</v>
      </c>
      <c r="X102" s="10" t="s">
        <v>16</v>
      </c>
      <c r="Y102" s="9" t="s">
        <v>17</v>
      </c>
      <c r="Z102" s="9" t="s">
        <v>8</v>
      </c>
      <c r="AA102" s="11" t="s">
        <v>8</v>
      </c>
      <c r="AB102" s="10" t="s">
        <v>18</v>
      </c>
      <c r="AC102" s="10" t="s">
        <v>19</v>
      </c>
      <c r="AD102" s="9" t="s">
        <v>9</v>
      </c>
      <c r="AE102" s="9" t="s">
        <v>9</v>
      </c>
      <c r="AF102" s="11" t="s">
        <v>20</v>
      </c>
      <c r="AG102" s="125" t="s">
        <v>21</v>
      </c>
      <c r="AH102" s="126"/>
      <c r="AI102" s="7"/>
    </row>
    <row r="103" spans="1:35" ht="14.5">
      <c r="A103" s="1"/>
      <c r="B103" s="12"/>
      <c r="C103" s="13"/>
      <c r="D103" s="13"/>
      <c r="E103" s="14">
        <v>2021</v>
      </c>
      <c r="F103" s="14">
        <v>2021</v>
      </c>
      <c r="G103" s="14">
        <v>2021</v>
      </c>
      <c r="H103" s="14">
        <v>2021</v>
      </c>
      <c r="I103" s="14">
        <v>2021</v>
      </c>
      <c r="J103" s="14">
        <v>2021</v>
      </c>
      <c r="K103" s="14">
        <v>2021</v>
      </c>
      <c r="L103" s="14">
        <v>2021</v>
      </c>
      <c r="M103" s="15" t="s">
        <v>22</v>
      </c>
      <c r="N103" s="15" t="s">
        <v>22</v>
      </c>
      <c r="O103" s="14" t="s">
        <v>22</v>
      </c>
      <c r="P103" s="14" t="s">
        <v>22</v>
      </c>
      <c r="Q103" s="16">
        <v>2022</v>
      </c>
      <c r="R103" s="15" t="s">
        <v>22</v>
      </c>
      <c r="S103" s="15" t="s">
        <v>22</v>
      </c>
      <c r="T103" s="14" t="s">
        <v>22</v>
      </c>
      <c r="U103" s="14" t="s">
        <v>22</v>
      </c>
      <c r="V103" s="16">
        <v>2022</v>
      </c>
      <c r="W103" s="15" t="s">
        <v>22</v>
      </c>
      <c r="X103" s="15" t="s">
        <v>22</v>
      </c>
      <c r="Y103" s="14" t="s">
        <v>22</v>
      </c>
      <c r="Z103" s="14" t="s">
        <v>22</v>
      </c>
      <c r="AA103" s="16">
        <v>2022</v>
      </c>
      <c r="AB103" s="15" t="s">
        <v>22</v>
      </c>
      <c r="AC103" s="15" t="s">
        <v>22</v>
      </c>
      <c r="AD103" s="14">
        <v>2022</v>
      </c>
      <c r="AE103" s="14">
        <v>2022</v>
      </c>
      <c r="AF103" s="16">
        <v>2022</v>
      </c>
      <c r="AG103" s="17" t="s">
        <v>23</v>
      </c>
      <c r="AH103" s="17" t="s">
        <v>24</v>
      </c>
      <c r="AI103" s="7"/>
    </row>
    <row r="104" spans="1:35" ht="14.5">
      <c r="A104" s="1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9"/>
    </row>
    <row r="105" spans="1:35" ht="14.5">
      <c r="A105" s="1"/>
      <c r="B105" s="20"/>
      <c r="C105" s="21"/>
      <c r="D105" s="22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4"/>
      <c r="AF105" s="29"/>
      <c r="AG105" s="24"/>
      <c r="AH105" s="25"/>
      <c r="AI105" s="26"/>
    </row>
    <row r="106" spans="1:35" ht="16.5" customHeight="1">
      <c r="A106" s="1"/>
      <c r="B106" s="33">
        <f>B92+1</f>
        <v>7</v>
      </c>
      <c r="C106" s="27" t="s">
        <v>83</v>
      </c>
      <c r="D106" s="28" t="s">
        <v>25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f>F106+H106+J106</f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f>O106</f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f>T106</f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f>Y106</f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f>AD106</f>
        <v>0</v>
      </c>
      <c r="AG106" s="30" t="e">
        <f t="shared" ref="AG106:AH112" si="84">#REF!-#REF!</f>
        <v>#REF!</v>
      </c>
      <c r="AH106" s="31" t="e">
        <f t="shared" si="84"/>
        <v>#REF!</v>
      </c>
      <c r="AI106" s="32"/>
    </row>
    <row r="107" spans="1:35" ht="16.5" customHeight="1">
      <c r="A107" s="1"/>
      <c r="B107" s="33"/>
      <c r="C107" s="27"/>
      <c r="D107" s="28" t="s">
        <v>26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f t="shared" ref="L107:L112" si="85">F107+H107+J107</f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f t="shared" ref="Q107:Q112" si="86">O107</f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f t="shared" ref="V107:V112" si="87">T107</f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f t="shared" ref="AA107:AA112" si="88">Y107</f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f t="shared" ref="AF107:AF112" si="89">AD107</f>
        <v>0</v>
      </c>
      <c r="AG107" s="30" t="e">
        <f t="shared" si="84"/>
        <v>#REF!</v>
      </c>
      <c r="AH107" s="31" t="e">
        <f t="shared" si="84"/>
        <v>#REF!</v>
      </c>
      <c r="AI107" s="32"/>
    </row>
    <row r="108" spans="1:35" ht="16.5" customHeight="1">
      <c r="A108" s="1"/>
      <c r="B108" s="33"/>
      <c r="C108" s="27"/>
      <c r="D108" s="28" t="s">
        <v>27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f t="shared" si="85"/>
        <v>0</v>
      </c>
      <c r="M108" s="29">
        <v>80</v>
      </c>
      <c r="N108" s="29">
        <v>80</v>
      </c>
      <c r="O108" s="29">
        <v>80</v>
      </c>
      <c r="P108" s="29">
        <v>80</v>
      </c>
      <c r="Q108" s="29">
        <f t="shared" si="86"/>
        <v>80</v>
      </c>
      <c r="R108" s="29">
        <v>43</v>
      </c>
      <c r="S108" s="29">
        <v>43</v>
      </c>
      <c r="T108" s="29">
        <v>43</v>
      </c>
      <c r="U108" s="29">
        <v>80</v>
      </c>
      <c r="V108" s="29">
        <f t="shared" si="87"/>
        <v>43</v>
      </c>
      <c r="W108" s="29">
        <v>0</v>
      </c>
      <c r="X108" s="29">
        <v>0</v>
      </c>
      <c r="Y108" s="29">
        <v>0</v>
      </c>
      <c r="Z108" s="29">
        <v>80</v>
      </c>
      <c r="AA108" s="29">
        <f t="shared" si="88"/>
        <v>0</v>
      </c>
      <c r="AB108" s="29">
        <v>0</v>
      </c>
      <c r="AC108" s="29">
        <v>0</v>
      </c>
      <c r="AD108" s="29">
        <v>0</v>
      </c>
      <c r="AE108" s="29">
        <v>80</v>
      </c>
      <c r="AF108" s="29">
        <f t="shared" si="89"/>
        <v>0</v>
      </c>
      <c r="AG108" s="30" t="e">
        <f t="shared" si="84"/>
        <v>#REF!</v>
      </c>
      <c r="AH108" s="31" t="e">
        <f t="shared" si="84"/>
        <v>#REF!</v>
      </c>
      <c r="AI108" s="32"/>
    </row>
    <row r="109" spans="1:35" ht="16.5" customHeight="1">
      <c r="A109" s="1"/>
      <c r="B109" s="33"/>
      <c r="C109" s="27"/>
      <c r="D109" s="28" t="s">
        <v>28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f t="shared" si="85"/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f t="shared" si="86"/>
        <v>0</v>
      </c>
      <c r="R109" s="29">
        <v>0</v>
      </c>
      <c r="S109" s="29">
        <v>0</v>
      </c>
      <c r="T109" s="29">
        <v>0</v>
      </c>
      <c r="U109" s="29">
        <v>0</v>
      </c>
      <c r="V109" s="29">
        <f t="shared" si="87"/>
        <v>0</v>
      </c>
      <c r="W109" s="29">
        <v>0</v>
      </c>
      <c r="X109" s="29">
        <v>0</v>
      </c>
      <c r="Y109" s="29">
        <v>0</v>
      </c>
      <c r="Z109" s="29">
        <v>0</v>
      </c>
      <c r="AA109" s="29">
        <f t="shared" si="88"/>
        <v>0</v>
      </c>
      <c r="AB109" s="29">
        <v>0</v>
      </c>
      <c r="AC109" s="29">
        <v>0</v>
      </c>
      <c r="AD109" s="29">
        <v>0</v>
      </c>
      <c r="AE109" s="29">
        <v>0</v>
      </c>
      <c r="AF109" s="29">
        <f t="shared" si="89"/>
        <v>0</v>
      </c>
      <c r="AG109" s="30" t="e">
        <f t="shared" si="84"/>
        <v>#REF!</v>
      </c>
      <c r="AH109" s="31" t="e">
        <f t="shared" si="84"/>
        <v>#REF!</v>
      </c>
      <c r="AI109" s="32"/>
    </row>
    <row r="110" spans="1:35" ht="16.5" customHeight="1">
      <c r="A110" s="1"/>
      <c r="B110" s="33"/>
      <c r="C110" s="27"/>
      <c r="D110" s="28" t="s">
        <v>29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f t="shared" si="85"/>
        <v>0</v>
      </c>
      <c r="M110" s="29">
        <v>0</v>
      </c>
      <c r="N110" s="29">
        <v>0</v>
      </c>
      <c r="O110" s="29">
        <v>0</v>
      </c>
      <c r="P110" s="29">
        <v>0</v>
      </c>
      <c r="Q110" s="29">
        <f t="shared" si="86"/>
        <v>0</v>
      </c>
      <c r="R110" s="29">
        <v>0</v>
      </c>
      <c r="S110" s="29">
        <v>0</v>
      </c>
      <c r="T110" s="29">
        <v>0</v>
      </c>
      <c r="U110" s="29">
        <v>0</v>
      </c>
      <c r="V110" s="29">
        <f t="shared" si="87"/>
        <v>0</v>
      </c>
      <c r="W110" s="29">
        <v>0</v>
      </c>
      <c r="X110" s="29">
        <v>0</v>
      </c>
      <c r="Y110" s="29">
        <v>0</v>
      </c>
      <c r="Z110" s="29">
        <v>0</v>
      </c>
      <c r="AA110" s="29">
        <f t="shared" si="88"/>
        <v>0</v>
      </c>
      <c r="AB110" s="29">
        <v>0</v>
      </c>
      <c r="AC110" s="29">
        <v>0</v>
      </c>
      <c r="AD110" s="29">
        <v>0</v>
      </c>
      <c r="AE110" s="29">
        <v>0</v>
      </c>
      <c r="AF110" s="29">
        <f t="shared" si="89"/>
        <v>0</v>
      </c>
      <c r="AG110" s="30" t="e">
        <f t="shared" si="84"/>
        <v>#REF!</v>
      </c>
      <c r="AH110" s="31" t="e">
        <f t="shared" si="84"/>
        <v>#REF!</v>
      </c>
      <c r="AI110" s="32"/>
    </row>
    <row r="111" spans="1:35" ht="16.5" customHeight="1">
      <c r="A111" s="1"/>
      <c r="B111" s="33"/>
      <c r="C111" s="27"/>
      <c r="D111" s="28" t="s">
        <v>30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f t="shared" si="85"/>
        <v>0</v>
      </c>
      <c r="M111" s="29">
        <v>114</v>
      </c>
      <c r="N111" s="29">
        <v>118</v>
      </c>
      <c r="O111" s="29">
        <v>118</v>
      </c>
      <c r="P111" s="29">
        <v>167</v>
      </c>
      <c r="Q111" s="29">
        <f t="shared" si="86"/>
        <v>118</v>
      </c>
      <c r="R111" s="29">
        <v>87</v>
      </c>
      <c r="S111" s="29">
        <v>87</v>
      </c>
      <c r="T111" s="29">
        <v>87</v>
      </c>
      <c r="U111" s="29">
        <v>167</v>
      </c>
      <c r="V111" s="29">
        <f t="shared" si="87"/>
        <v>87</v>
      </c>
      <c r="W111" s="29">
        <v>0</v>
      </c>
      <c r="X111" s="29">
        <v>0</v>
      </c>
      <c r="Y111" s="29">
        <v>0</v>
      </c>
      <c r="Z111" s="29">
        <v>167</v>
      </c>
      <c r="AA111" s="29">
        <f t="shared" si="88"/>
        <v>0</v>
      </c>
      <c r="AB111" s="29">
        <v>0</v>
      </c>
      <c r="AC111" s="29">
        <v>0</v>
      </c>
      <c r="AD111" s="29">
        <v>0</v>
      </c>
      <c r="AE111" s="29">
        <v>167</v>
      </c>
      <c r="AF111" s="29">
        <f t="shared" si="89"/>
        <v>0</v>
      </c>
      <c r="AG111" s="30" t="e">
        <f t="shared" si="84"/>
        <v>#REF!</v>
      </c>
      <c r="AH111" s="31" t="e">
        <f t="shared" si="84"/>
        <v>#REF!</v>
      </c>
      <c r="AI111" s="32"/>
    </row>
    <row r="112" spans="1:35" ht="14.25" customHeight="1">
      <c r="A112" s="1"/>
      <c r="B112" s="33"/>
      <c r="C112" s="27"/>
      <c r="D112" s="34" t="s">
        <v>31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f t="shared" si="85"/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f t="shared" si="86"/>
        <v>0</v>
      </c>
      <c r="R112" s="29">
        <v>0</v>
      </c>
      <c r="S112" s="29">
        <v>0</v>
      </c>
      <c r="T112" s="29">
        <v>0</v>
      </c>
      <c r="U112" s="29">
        <v>0</v>
      </c>
      <c r="V112" s="29">
        <f t="shared" si="87"/>
        <v>0</v>
      </c>
      <c r="W112" s="29">
        <v>0</v>
      </c>
      <c r="X112" s="29">
        <v>0</v>
      </c>
      <c r="Y112" s="29">
        <v>0</v>
      </c>
      <c r="Z112" s="29">
        <v>0</v>
      </c>
      <c r="AA112" s="29">
        <f t="shared" si="88"/>
        <v>0</v>
      </c>
      <c r="AB112" s="29">
        <v>0</v>
      </c>
      <c r="AC112" s="29">
        <v>0</v>
      </c>
      <c r="AD112" s="29">
        <v>0</v>
      </c>
      <c r="AE112" s="29">
        <v>0</v>
      </c>
      <c r="AF112" s="29">
        <f t="shared" si="89"/>
        <v>0</v>
      </c>
      <c r="AG112" s="30" t="e">
        <f t="shared" si="84"/>
        <v>#REF!</v>
      </c>
      <c r="AH112" s="31" t="e">
        <f t="shared" si="84"/>
        <v>#REF!</v>
      </c>
      <c r="AI112" s="32"/>
    </row>
    <row r="113" spans="1:35" ht="14.5">
      <c r="A113" s="1"/>
      <c r="B113" s="35"/>
      <c r="C113" s="36"/>
      <c r="D113" s="37" t="s">
        <v>32</v>
      </c>
      <c r="E113" s="38">
        <f>SUM(E106:E112)</f>
        <v>0</v>
      </c>
      <c r="F113" s="38">
        <f t="shared" ref="F113:J113" si="90">SUM(F106:F112)</f>
        <v>0</v>
      </c>
      <c r="G113" s="38">
        <f t="shared" si="90"/>
        <v>0</v>
      </c>
      <c r="H113" s="38">
        <f t="shared" si="90"/>
        <v>0</v>
      </c>
      <c r="I113" s="38">
        <f t="shared" si="90"/>
        <v>0</v>
      </c>
      <c r="J113" s="38">
        <f t="shared" si="90"/>
        <v>0</v>
      </c>
      <c r="K113" s="38">
        <f>SUM(K106:K112)</f>
        <v>0</v>
      </c>
      <c r="L113" s="38">
        <f t="shared" ref="L113:AF113" si="91">SUM(L106:L112)</f>
        <v>0</v>
      </c>
      <c r="M113" s="38">
        <f t="shared" si="91"/>
        <v>194</v>
      </c>
      <c r="N113" s="38">
        <f t="shared" si="91"/>
        <v>198</v>
      </c>
      <c r="O113" s="38">
        <f t="shared" si="91"/>
        <v>198</v>
      </c>
      <c r="P113" s="38">
        <f t="shared" si="91"/>
        <v>247</v>
      </c>
      <c r="Q113" s="38">
        <f t="shared" si="91"/>
        <v>198</v>
      </c>
      <c r="R113" s="38">
        <f t="shared" si="91"/>
        <v>130</v>
      </c>
      <c r="S113" s="38">
        <f t="shared" si="91"/>
        <v>130</v>
      </c>
      <c r="T113" s="38">
        <f t="shared" si="91"/>
        <v>130</v>
      </c>
      <c r="U113" s="38">
        <f t="shared" si="91"/>
        <v>247</v>
      </c>
      <c r="V113" s="38">
        <f t="shared" si="91"/>
        <v>130</v>
      </c>
      <c r="W113" s="38">
        <f t="shared" si="91"/>
        <v>0</v>
      </c>
      <c r="X113" s="38">
        <f t="shared" si="91"/>
        <v>0</v>
      </c>
      <c r="Y113" s="38">
        <f t="shared" si="91"/>
        <v>0</v>
      </c>
      <c r="Z113" s="38">
        <f t="shared" si="91"/>
        <v>247</v>
      </c>
      <c r="AA113" s="38">
        <f t="shared" si="91"/>
        <v>0</v>
      </c>
      <c r="AB113" s="38">
        <f t="shared" si="91"/>
        <v>0</v>
      </c>
      <c r="AC113" s="38">
        <f t="shared" si="91"/>
        <v>0</v>
      </c>
      <c r="AD113" s="38">
        <f t="shared" si="91"/>
        <v>0</v>
      </c>
      <c r="AE113" s="38">
        <f t="shared" si="91"/>
        <v>247</v>
      </c>
      <c r="AF113" s="54">
        <f t="shared" si="91"/>
        <v>0</v>
      </c>
      <c r="AG113" s="52" t="e">
        <f t="shared" ref="AG113:AH113" si="92">#REF!-#REF!</f>
        <v>#REF!</v>
      </c>
      <c r="AH113" s="39" t="e">
        <f t="shared" si="92"/>
        <v>#REF!</v>
      </c>
      <c r="AI113" s="32"/>
    </row>
    <row r="114" spans="1:3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4.5">
      <c r="A115" s="1"/>
      <c r="B115" s="2"/>
      <c r="C115" s="3"/>
      <c r="D115" s="3"/>
      <c r="E115" s="4" t="s">
        <v>0</v>
      </c>
      <c r="F115" s="4" t="s">
        <v>1</v>
      </c>
      <c r="G115" s="4" t="s">
        <v>0</v>
      </c>
      <c r="H115" s="4" t="s">
        <v>1</v>
      </c>
      <c r="I115" s="4" t="s">
        <v>0</v>
      </c>
      <c r="J115" s="4" t="s">
        <v>1</v>
      </c>
      <c r="K115" s="4" t="s">
        <v>0</v>
      </c>
      <c r="L115" s="4" t="s">
        <v>1</v>
      </c>
      <c r="M115" s="5" t="s">
        <v>0</v>
      </c>
      <c r="N115" s="5" t="s">
        <v>0</v>
      </c>
      <c r="O115" s="4" t="s">
        <v>0</v>
      </c>
      <c r="P115" s="4" t="s">
        <v>1</v>
      </c>
      <c r="Q115" s="6" t="s">
        <v>0</v>
      </c>
      <c r="R115" s="5" t="s">
        <v>0</v>
      </c>
      <c r="S115" s="5" t="s">
        <v>0</v>
      </c>
      <c r="T115" s="4" t="s">
        <v>0</v>
      </c>
      <c r="U115" s="4" t="s">
        <v>1</v>
      </c>
      <c r="V115" s="6" t="s">
        <v>0</v>
      </c>
      <c r="W115" s="5" t="s">
        <v>0</v>
      </c>
      <c r="X115" s="5" t="s">
        <v>0</v>
      </c>
      <c r="Y115" s="4" t="s">
        <v>0</v>
      </c>
      <c r="Z115" s="4" t="s">
        <v>1</v>
      </c>
      <c r="AA115" s="6" t="s">
        <v>0</v>
      </c>
      <c r="AB115" s="5" t="s">
        <v>0</v>
      </c>
      <c r="AC115" s="5" t="s">
        <v>0</v>
      </c>
      <c r="AD115" s="4" t="s">
        <v>0</v>
      </c>
      <c r="AE115" s="4" t="s">
        <v>1</v>
      </c>
      <c r="AF115" s="6" t="s">
        <v>0</v>
      </c>
      <c r="AG115" s="123" t="s">
        <v>2</v>
      </c>
      <c r="AH115" s="124"/>
      <c r="AI115" s="7"/>
    </row>
    <row r="116" spans="1:35" ht="14.5">
      <c r="A116" s="1"/>
      <c r="B116" s="8" t="s">
        <v>3</v>
      </c>
      <c r="C116" s="9" t="s">
        <v>4</v>
      </c>
      <c r="D116" s="9" t="s">
        <v>5</v>
      </c>
      <c r="E116" s="9" t="s">
        <v>6</v>
      </c>
      <c r="F116" s="9" t="s">
        <v>6</v>
      </c>
      <c r="G116" s="9" t="s">
        <v>7</v>
      </c>
      <c r="H116" s="9" t="s">
        <v>7</v>
      </c>
      <c r="I116" s="9" t="s">
        <v>8</v>
      </c>
      <c r="J116" s="9" t="s">
        <v>8</v>
      </c>
      <c r="K116" s="9" t="s">
        <v>9</v>
      </c>
      <c r="L116" s="9" t="s">
        <v>9</v>
      </c>
      <c r="M116" s="10" t="s">
        <v>10</v>
      </c>
      <c r="N116" s="10" t="s">
        <v>11</v>
      </c>
      <c r="O116" s="9" t="s">
        <v>12</v>
      </c>
      <c r="P116" s="9" t="s">
        <v>6</v>
      </c>
      <c r="Q116" s="11" t="s">
        <v>6</v>
      </c>
      <c r="R116" s="10" t="s">
        <v>63</v>
      </c>
      <c r="S116" s="10" t="s">
        <v>13</v>
      </c>
      <c r="T116" s="9" t="s">
        <v>14</v>
      </c>
      <c r="U116" s="9" t="s">
        <v>7</v>
      </c>
      <c r="V116" s="11" t="s">
        <v>7</v>
      </c>
      <c r="W116" s="10" t="s">
        <v>15</v>
      </c>
      <c r="X116" s="10" t="s">
        <v>16</v>
      </c>
      <c r="Y116" s="9" t="s">
        <v>17</v>
      </c>
      <c r="Z116" s="9" t="s">
        <v>8</v>
      </c>
      <c r="AA116" s="11" t="s">
        <v>8</v>
      </c>
      <c r="AB116" s="10" t="s">
        <v>18</v>
      </c>
      <c r="AC116" s="10" t="s">
        <v>19</v>
      </c>
      <c r="AD116" s="9" t="s">
        <v>9</v>
      </c>
      <c r="AE116" s="9" t="s">
        <v>9</v>
      </c>
      <c r="AF116" s="11" t="s">
        <v>20</v>
      </c>
      <c r="AG116" s="125" t="s">
        <v>21</v>
      </c>
      <c r="AH116" s="126"/>
      <c r="AI116" s="7"/>
    </row>
    <row r="117" spans="1:35" ht="14.5">
      <c r="A117" s="1"/>
      <c r="B117" s="12"/>
      <c r="C117" s="13"/>
      <c r="D117" s="13"/>
      <c r="E117" s="14">
        <v>2021</v>
      </c>
      <c r="F117" s="14">
        <v>2021</v>
      </c>
      <c r="G117" s="14">
        <v>2021</v>
      </c>
      <c r="H117" s="14">
        <v>2021</v>
      </c>
      <c r="I117" s="14">
        <v>2021</v>
      </c>
      <c r="J117" s="14">
        <v>2021</v>
      </c>
      <c r="K117" s="14">
        <v>2021</v>
      </c>
      <c r="L117" s="14">
        <v>2021</v>
      </c>
      <c r="M117" s="15" t="s">
        <v>22</v>
      </c>
      <c r="N117" s="15" t="s">
        <v>22</v>
      </c>
      <c r="O117" s="14" t="s">
        <v>22</v>
      </c>
      <c r="P117" s="14" t="s">
        <v>22</v>
      </c>
      <c r="Q117" s="16">
        <v>2022</v>
      </c>
      <c r="R117" s="15" t="s">
        <v>22</v>
      </c>
      <c r="S117" s="15" t="s">
        <v>22</v>
      </c>
      <c r="T117" s="14" t="s">
        <v>22</v>
      </c>
      <c r="U117" s="14" t="s">
        <v>22</v>
      </c>
      <c r="V117" s="16">
        <v>2022</v>
      </c>
      <c r="W117" s="15" t="s">
        <v>22</v>
      </c>
      <c r="X117" s="15" t="s">
        <v>22</v>
      </c>
      <c r="Y117" s="14" t="s">
        <v>22</v>
      </c>
      <c r="Z117" s="14" t="s">
        <v>22</v>
      </c>
      <c r="AA117" s="16">
        <v>2022</v>
      </c>
      <c r="AB117" s="15" t="s">
        <v>22</v>
      </c>
      <c r="AC117" s="15" t="s">
        <v>22</v>
      </c>
      <c r="AD117" s="14">
        <v>2022</v>
      </c>
      <c r="AE117" s="14">
        <v>2022</v>
      </c>
      <c r="AF117" s="16">
        <v>2022</v>
      </c>
      <c r="AG117" s="17" t="s">
        <v>23</v>
      </c>
      <c r="AH117" s="17" t="s">
        <v>24</v>
      </c>
      <c r="AI117" s="7"/>
    </row>
    <row r="118" spans="1:35" ht="14.5">
      <c r="A118" s="1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9"/>
    </row>
    <row r="119" spans="1:35" ht="14.5">
      <c r="A119" s="1"/>
      <c r="B119" s="20"/>
      <c r="C119" s="21"/>
      <c r="D119" s="22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4"/>
      <c r="AF119" s="29"/>
      <c r="AG119" s="24"/>
      <c r="AH119" s="25"/>
      <c r="AI119" s="26"/>
    </row>
    <row r="120" spans="1:35" ht="16.5" customHeight="1">
      <c r="A120" s="1"/>
      <c r="B120" s="33">
        <f>B106+1</f>
        <v>8</v>
      </c>
      <c r="C120" s="27" t="s">
        <v>84</v>
      </c>
      <c r="D120" s="28" t="s">
        <v>25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f>F120+H120+J120</f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f>O120</f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f>T120</f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f>Y120</f>
        <v>0</v>
      </c>
      <c r="AB120" s="29">
        <v>0</v>
      </c>
      <c r="AC120" s="29">
        <v>0</v>
      </c>
      <c r="AD120" s="29">
        <v>0</v>
      </c>
      <c r="AE120" s="29">
        <v>0</v>
      </c>
      <c r="AF120" s="29">
        <f>AD120</f>
        <v>0</v>
      </c>
      <c r="AG120" s="30" t="e">
        <f t="shared" ref="AG120:AH126" si="93">#REF!-#REF!</f>
        <v>#REF!</v>
      </c>
      <c r="AH120" s="31" t="e">
        <f t="shared" si="93"/>
        <v>#REF!</v>
      </c>
      <c r="AI120" s="32"/>
    </row>
    <row r="121" spans="1:35" ht="16.5" customHeight="1">
      <c r="A121" s="1"/>
      <c r="B121" s="33"/>
      <c r="C121" s="27"/>
      <c r="D121" s="28" t="s">
        <v>26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f t="shared" ref="L121:L126" si="94">F121+H121+J121</f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f t="shared" ref="Q121:Q126" si="95">O121</f>
        <v>0</v>
      </c>
      <c r="R121" s="29">
        <v>0</v>
      </c>
      <c r="S121" s="29">
        <v>0</v>
      </c>
      <c r="T121" s="29">
        <v>0</v>
      </c>
      <c r="U121" s="29">
        <v>0</v>
      </c>
      <c r="V121" s="29">
        <f t="shared" ref="V121:V126" si="96">T121</f>
        <v>0</v>
      </c>
      <c r="W121" s="29">
        <v>0</v>
      </c>
      <c r="X121" s="29">
        <v>0</v>
      </c>
      <c r="Y121" s="29">
        <v>0</v>
      </c>
      <c r="Z121" s="29">
        <v>0</v>
      </c>
      <c r="AA121" s="29">
        <f t="shared" ref="AA121:AA126" si="97">Y121</f>
        <v>0</v>
      </c>
      <c r="AB121" s="29">
        <v>0</v>
      </c>
      <c r="AC121" s="29">
        <v>0</v>
      </c>
      <c r="AD121" s="29">
        <v>0</v>
      </c>
      <c r="AE121" s="29">
        <v>0</v>
      </c>
      <c r="AF121" s="29">
        <f t="shared" ref="AF121:AF126" si="98">AD121</f>
        <v>0</v>
      </c>
      <c r="AG121" s="30" t="e">
        <f t="shared" si="93"/>
        <v>#REF!</v>
      </c>
      <c r="AH121" s="31" t="e">
        <f t="shared" si="93"/>
        <v>#REF!</v>
      </c>
      <c r="AI121" s="32"/>
    </row>
    <row r="122" spans="1:35" ht="16.5" customHeight="1">
      <c r="A122" s="1"/>
      <c r="B122" s="33"/>
      <c r="C122" s="27"/>
      <c r="D122" s="28" t="s">
        <v>27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f t="shared" si="94"/>
        <v>0</v>
      </c>
      <c r="M122" s="29">
        <v>81</v>
      </c>
      <c r="N122" s="29">
        <v>81</v>
      </c>
      <c r="O122" s="29">
        <v>81</v>
      </c>
      <c r="P122" s="29">
        <v>85</v>
      </c>
      <c r="Q122" s="29">
        <f t="shared" si="95"/>
        <v>81</v>
      </c>
      <c r="R122" s="29">
        <v>81</v>
      </c>
      <c r="S122" s="29">
        <v>81</v>
      </c>
      <c r="T122" s="29">
        <v>81</v>
      </c>
      <c r="U122" s="29">
        <v>85</v>
      </c>
      <c r="V122" s="29">
        <f t="shared" si="96"/>
        <v>81</v>
      </c>
      <c r="W122" s="29">
        <v>0</v>
      </c>
      <c r="X122" s="29">
        <v>0</v>
      </c>
      <c r="Y122" s="29">
        <v>0</v>
      </c>
      <c r="Z122" s="29">
        <v>85</v>
      </c>
      <c r="AA122" s="29">
        <f t="shared" si="97"/>
        <v>0</v>
      </c>
      <c r="AB122" s="29">
        <v>0</v>
      </c>
      <c r="AC122" s="29">
        <v>0</v>
      </c>
      <c r="AD122" s="29">
        <v>0</v>
      </c>
      <c r="AE122" s="29">
        <v>85</v>
      </c>
      <c r="AF122" s="29">
        <f t="shared" si="98"/>
        <v>0</v>
      </c>
      <c r="AG122" s="30" t="e">
        <f t="shared" si="93"/>
        <v>#REF!</v>
      </c>
      <c r="AH122" s="31" t="e">
        <f t="shared" si="93"/>
        <v>#REF!</v>
      </c>
      <c r="AI122" s="32"/>
    </row>
    <row r="123" spans="1:35" ht="16.5" customHeight="1">
      <c r="A123" s="1"/>
      <c r="B123" s="33"/>
      <c r="C123" s="27"/>
      <c r="D123" s="28" t="s">
        <v>28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f t="shared" si="94"/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f t="shared" si="95"/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f t="shared" si="96"/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f t="shared" si="97"/>
        <v>0</v>
      </c>
      <c r="AB123" s="29">
        <v>0</v>
      </c>
      <c r="AC123" s="29">
        <v>0</v>
      </c>
      <c r="AD123" s="29">
        <v>0</v>
      </c>
      <c r="AE123" s="29">
        <v>0</v>
      </c>
      <c r="AF123" s="29">
        <f t="shared" si="98"/>
        <v>0</v>
      </c>
      <c r="AG123" s="30" t="e">
        <f t="shared" si="93"/>
        <v>#REF!</v>
      </c>
      <c r="AH123" s="31" t="e">
        <f t="shared" si="93"/>
        <v>#REF!</v>
      </c>
      <c r="AI123" s="32"/>
    </row>
    <row r="124" spans="1:35" ht="16.5" customHeight="1">
      <c r="A124" s="1"/>
      <c r="B124" s="33"/>
      <c r="C124" s="27"/>
      <c r="D124" s="28" t="s">
        <v>29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f t="shared" si="94"/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f t="shared" si="95"/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f t="shared" si="96"/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f t="shared" si="97"/>
        <v>0</v>
      </c>
      <c r="AB124" s="29">
        <v>0</v>
      </c>
      <c r="AC124" s="29">
        <v>0</v>
      </c>
      <c r="AD124" s="29">
        <v>0</v>
      </c>
      <c r="AE124" s="29">
        <v>0</v>
      </c>
      <c r="AF124" s="29">
        <f t="shared" si="98"/>
        <v>0</v>
      </c>
      <c r="AG124" s="30" t="e">
        <f t="shared" si="93"/>
        <v>#REF!</v>
      </c>
      <c r="AH124" s="31" t="e">
        <f t="shared" si="93"/>
        <v>#REF!</v>
      </c>
      <c r="AI124" s="32"/>
    </row>
    <row r="125" spans="1:35" ht="16.5" customHeight="1">
      <c r="A125" s="1"/>
      <c r="B125" s="33"/>
      <c r="C125" s="27"/>
      <c r="D125" s="28" t="s">
        <v>30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f t="shared" si="94"/>
        <v>0</v>
      </c>
      <c r="M125" s="29">
        <v>131</v>
      </c>
      <c r="N125" s="29">
        <v>128</v>
      </c>
      <c r="O125" s="29">
        <v>128</v>
      </c>
      <c r="P125" s="29">
        <v>177</v>
      </c>
      <c r="Q125" s="29">
        <f t="shared" si="95"/>
        <v>128</v>
      </c>
      <c r="R125" s="29">
        <v>127</v>
      </c>
      <c r="S125" s="29">
        <v>133</v>
      </c>
      <c r="T125" s="29">
        <v>134</v>
      </c>
      <c r="U125" s="29">
        <v>177</v>
      </c>
      <c r="V125" s="29">
        <f t="shared" si="96"/>
        <v>134</v>
      </c>
      <c r="W125" s="29">
        <v>0</v>
      </c>
      <c r="X125" s="29">
        <v>0</v>
      </c>
      <c r="Y125" s="29">
        <v>0</v>
      </c>
      <c r="Z125" s="29">
        <v>177</v>
      </c>
      <c r="AA125" s="29">
        <f t="shared" si="97"/>
        <v>0</v>
      </c>
      <c r="AB125" s="29">
        <v>0</v>
      </c>
      <c r="AC125" s="29">
        <v>0</v>
      </c>
      <c r="AD125" s="29">
        <v>0</v>
      </c>
      <c r="AE125" s="29">
        <v>177</v>
      </c>
      <c r="AF125" s="29">
        <f t="shared" si="98"/>
        <v>0</v>
      </c>
      <c r="AG125" s="30" t="e">
        <f t="shared" si="93"/>
        <v>#REF!</v>
      </c>
      <c r="AH125" s="31" t="e">
        <f t="shared" si="93"/>
        <v>#REF!</v>
      </c>
      <c r="AI125" s="32"/>
    </row>
    <row r="126" spans="1:35" ht="14.25" customHeight="1">
      <c r="A126" s="1"/>
      <c r="B126" s="33"/>
      <c r="C126" s="27"/>
      <c r="D126" s="34" t="s">
        <v>31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f t="shared" si="94"/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f t="shared" si="95"/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f t="shared" si="96"/>
        <v>0</v>
      </c>
      <c r="W126" s="29">
        <v>0</v>
      </c>
      <c r="X126" s="29">
        <v>0</v>
      </c>
      <c r="Y126" s="29">
        <v>0</v>
      </c>
      <c r="Z126" s="29">
        <v>0</v>
      </c>
      <c r="AA126" s="29">
        <f t="shared" si="97"/>
        <v>0</v>
      </c>
      <c r="AB126" s="29">
        <v>0</v>
      </c>
      <c r="AC126" s="29">
        <v>0</v>
      </c>
      <c r="AD126" s="29">
        <v>0</v>
      </c>
      <c r="AE126" s="29">
        <v>0</v>
      </c>
      <c r="AF126" s="29">
        <f t="shared" si="98"/>
        <v>0</v>
      </c>
      <c r="AG126" s="30" t="e">
        <f t="shared" si="93"/>
        <v>#REF!</v>
      </c>
      <c r="AH126" s="31" t="e">
        <f t="shared" si="93"/>
        <v>#REF!</v>
      </c>
      <c r="AI126" s="32"/>
    </row>
    <row r="127" spans="1:35" ht="14.5">
      <c r="A127" s="1"/>
      <c r="B127" s="35"/>
      <c r="C127" s="36"/>
      <c r="D127" s="37" t="s">
        <v>32</v>
      </c>
      <c r="E127" s="38">
        <f>SUM(E120:E126)</f>
        <v>0</v>
      </c>
      <c r="F127" s="38">
        <f t="shared" ref="F127:J127" si="99">SUM(F120:F126)</f>
        <v>0</v>
      </c>
      <c r="G127" s="38">
        <f t="shared" si="99"/>
        <v>0</v>
      </c>
      <c r="H127" s="38">
        <f t="shared" si="99"/>
        <v>0</v>
      </c>
      <c r="I127" s="38">
        <f t="shared" si="99"/>
        <v>0</v>
      </c>
      <c r="J127" s="38">
        <f t="shared" si="99"/>
        <v>0</v>
      </c>
      <c r="K127" s="38">
        <f>SUM(K120:K126)</f>
        <v>0</v>
      </c>
      <c r="L127" s="38">
        <f t="shared" ref="L127:AF127" si="100">SUM(L120:L126)</f>
        <v>0</v>
      </c>
      <c r="M127" s="38">
        <f t="shared" si="100"/>
        <v>212</v>
      </c>
      <c r="N127" s="38">
        <f t="shared" si="100"/>
        <v>209</v>
      </c>
      <c r="O127" s="38">
        <f t="shared" si="100"/>
        <v>209</v>
      </c>
      <c r="P127" s="38">
        <f t="shared" si="100"/>
        <v>262</v>
      </c>
      <c r="Q127" s="38">
        <f t="shared" si="100"/>
        <v>209</v>
      </c>
      <c r="R127" s="38">
        <f t="shared" si="100"/>
        <v>208</v>
      </c>
      <c r="S127" s="38">
        <f t="shared" si="100"/>
        <v>214</v>
      </c>
      <c r="T127" s="38">
        <f t="shared" si="100"/>
        <v>215</v>
      </c>
      <c r="U127" s="38">
        <f t="shared" si="100"/>
        <v>262</v>
      </c>
      <c r="V127" s="38">
        <f t="shared" si="100"/>
        <v>215</v>
      </c>
      <c r="W127" s="38">
        <f t="shared" si="100"/>
        <v>0</v>
      </c>
      <c r="X127" s="38">
        <f t="shared" si="100"/>
        <v>0</v>
      </c>
      <c r="Y127" s="38">
        <f t="shared" si="100"/>
        <v>0</v>
      </c>
      <c r="Z127" s="38">
        <f t="shared" si="100"/>
        <v>262</v>
      </c>
      <c r="AA127" s="38">
        <f t="shared" si="100"/>
        <v>0</v>
      </c>
      <c r="AB127" s="38">
        <f t="shared" si="100"/>
        <v>0</v>
      </c>
      <c r="AC127" s="38">
        <f t="shared" si="100"/>
        <v>0</v>
      </c>
      <c r="AD127" s="38">
        <f t="shared" si="100"/>
        <v>0</v>
      </c>
      <c r="AE127" s="38">
        <f t="shared" si="100"/>
        <v>262</v>
      </c>
      <c r="AF127" s="54">
        <f t="shared" si="100"/>
        <v>0</v>
      </c>
      <c r="AG127" s="52" t="e">
        <f t="shared" ref="AG127:AH127" si="101">#REF!-#REF!</f>
        <v>#REF!</v>
      </c>
      <c r="AH127" s="39" t="e">
        <f t="shared" si="101"/>
        <v>#REF!</v>
      </c>
      <c r="AI127" s="32"/>
    </row>
    <row r="128" spans="1:3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4.5">
      <c r="A129" s="1"/>
      <c r="B129" s="2"/>
      <c r="C129" s="3"/>
      <c r="D129" s="3"/>
      <c r="E129" s="4" t="s">
        <v>0</v>
      </c>
      <c r="F129" s="4" t="s">
        <v>1</v>
      </c>
      <c r="G129" s="4" t="s">
        <v>0</v>
      </c>
      <c r="H129" s="4" t="s">
        <v>1</v>
      </c>
      <c r="I129" s="4" t="s">
        <v>0</v>
      </c>
      <c r="J129" s="4" t="s">
        <v>1</v>
      </c>
      <c r="K129" s="4" t="s">
        <v>0</v>
      </c>
      <c r="L129" s="4" t="s">
        <v>1</v>
      </c>
      <c r="M129" s="5" t="s">
        <v>0</v>
      </c>
      <c r="N129" s="5" t="s">
        <v>0</v>
      </c>
      <c r="O129" s="4" t="s">
        <v>0</v>
      </c>
      <c r="P129" s="4" t="s">
        <v>1</v>
      </c>
      <c r="Q129" s="6" t="s">
        <v>0</v>
      </c>
      <c r="R129" s="5" t="s">
        <v>0</v>
      </c>
      <c r="S129" s="5" t="s">
        <v>0</v>
      </c>
      <c r="T129" s="4" t="s">
        <v>0</v>
      </c>
      <c r="U129" s="4" t="s">
        <v>1</v>
      </c>
      <c r="V129" s="6" t="s">
        <v>0</v>
      </c>
      <c r="W129" s="5" t="s">
        <v>0</v>
      </c>
      <c r="X129" s="5" t="s">
        <v>0</v>
      </c>
      <c r="Y129" s="4" t="s">
        <v>0</v>
      </c>
      <c r="Z129" s="4" t="s">
        <v>1</v>
      </c>
      <c r="AA129" s="6" t="s">
        <v>0</v>
      </c>
      <c r="AB129" s="5" t="s">
        <v>0</v>
      </c>
      <c r="AC129" s="5" t="s">
        <v>0</v>
      </c>
      <c r="AD129" s="4" t="s">
        <v>0</v>
      </c>
      <c r="AE129" s="4" t="s">
        <v>1</v>
      </c>
      <c r="AF129" s="6" t="s">
        <v>0</v>
      </c>
      <c r="AG129" s="123" t="s">
        <v>2</v>
      </c>
      <c r="AH129" s="124"/>
      <c r="AI129" s="7"/>
    </row>
    <row r="130" spans="1:35" ht="14.5">
      <c r="A130" s="1"/>
      <c r="B130" s="8" t="s">
        <v>3</v>
      </c>
      <c r="C130" s="9" t="s">
        <v>4</v>
      </c>
      <c r="D130" s="9" t="s">
        <v>5</v>
      </c>
      <c r="E130" s="9" t="s">
        <v>6</v>
      </c>
      <c r="F130" s="9" t="s">
        <v>6</v>
      </c>
      <c r="G130" s="9" t="s">
        <v>7</v>
      </c>
      <c r="H130" s="9" t="s">
        <v>7</v>
      </c>
      <c r="I130" s="9" t="s">
        <v>8</v>
      </c>
      <c r="J130" s="9" t="s">
        <v>8</v>
      </c>
      <c r="K130" s="9" t="s">
        <v>9</v>
      </c>
      <c r="L130" s="9" t="s">
        <v>9</v>
      </c>
      <c r="M130" s="10" t="s">
        <v>10</v>
      </c>
      <c r="N130" s="10" t="s">
        <v>11</v>
      </c>
      <c r="O130" s="9" t="s">
        <v>12</v>
      </c>
      <c r="P130" s="9" t="s">
        <v>6</v>
      </c>
      <c r="Q130" s="11" t="s">
        <v>6</v>
      </c>
      <c r="R130" s="10" t="s">
        <v>63</v>
      </c>
      <c r="S130" s="10" t="s">
        <v>13</v>
      </c>
      <c r="T130" s="9" t="s">
        <v>14</v>
      </c>
      <c r="U130" s="9" t="s">
        <v>7</v>
      </c>
      <c r="V130" s="11" t="s">
        <v>7</v>
      </c>
      <c r="W130" s="10" t="s">
        <v>15</v>
      </c>
      <c r="X130" s="10" t="s">
        <v>16</v>
      </c>
      <c r="Y130" s="9" t="s">
        <v>17</v>
      </c>
      <c r="Z130" s="9" t="s">
        <v>8</v>
      </c>
      <c r="AA130" s="11" t="s">
        <v>8</v>
      </c>
      <c r="AB130" s="10" t="s">
        <v>18</v>
      </c>
      <c r="AC130" s="10" t="s">
        <v>19</v>
      </c>
      <c r="AD130" s="9" t="s">
        <v>9</v>
      </c>
      <c r="AE130" s="9" t="s">
        <v>9</v>
      </c>
      <c r="AF130" s="11" t="s">
        <v>20</v>
      </c>
      <c r="AG130" s="125" t="s">
        <v>21</v>
      </c>
      <c r="AH130" s="126"/>
      <c r="AI130" s="7"/>
    </row>
    <row r="131" spans="1:35" ht="14.5">
      <c r="A131" s="1"/>
      <c r="B131" s="12"/>
      <c r="C131" s="13"/>
      <c r="D131" s="13"/>
      <c r="E131" s="14">
        <v>2021</v>
      </c>
      <c r="F131" s="14">
        <v>2021</v>
      </c>
      <c r="G131" s="14">
        <v>2021</v>
      </c>
      <c r="H131" s="14">
        <v>2021</v>
      </c>
      <c r="I131" s="14">
        <v>2021</v>
      </c>
      <c r="J131" s="14">
        <v>2021</v>
      </c>
      <c r="K131" s="14">
        <v>2021</v>
      </c>
      <c r="L131" s="14">
        <v>2021</v>
      </c>
      <c r="M131" s="15" t="s">
        <v>22</v>
      </c>
      <c r="N131" s="15" t="s">
        <v>22</v>
      </c>
      <c r="O131" s="14" t="s">
        <v>22</v>
      </c>
      <c r="P131" s="14" t="s">
        <v>22</v>
      </c>
      <c r="Q131" s="16">
        <v>2022</v>
      </c>
      <c r="R131" s="15" t="s">
        <v>22</v>
      </c>
      <c r="S131" s="15" t="s">
        <v>22</v>
      </c>
      <c r="T131" s="14" t="s">
        <v>22</v>
      </c>
      <c r="U131" s="14" t="s">
        <v>22</v>
      </c>
      <c r="V131" s="16">
        <v>2022</v>
      </c>
      <c r="W131" s="15" t="s">
        <v>22</v>
      </c>
      <c r="X131" s="15" t="s">
        <v>22</v>
      </c>
      <c r="Y131" s="14" t="s">
        <v>22</v>
      </c>
      <c r="Z131" s="14" t="s">
        <v>22</v>
      </c>
      <c r="AA131" s="16">
        <v>2022</v>
      </c>
      <c r="AB131" s="15" t="s">
        <v>22</v>
      </c>
      <c r="AC131" s="15" t="s">
        <v>22</v>
      </c>
      <c r="AD131" s="14">
        <v>2022</v>
      </c>
      <c r="AE131" s="14">
        <v>2022</v>
      </c>
      <c r="AF131" s="16">
        <v>2022</v>
      </c>
      <c r="AG131" s="17" t="s">
        <v>23</v>
      </c>
      <c r="AH131" s="17" t="s">
        <v>24</v>
      </c>
      <c r="AI131" s="7"/>
    </row>
    <row r="132" spans="1:35" ht="14.5">
      <c r="A132" s="1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9"/>
    </row>
    <row r="133" spans="1:35" ht="14.5">
      <c r="A133" s="1"/>
      <c r="B133" s="20"/>
      <c r="C133" s="21"/>
      <c r="D133" s="22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4"/>
      <c r="AF133" s="29"/>
      <c r="AG133" s="24"/>
      <c r="AH133" s="25"/>
      <c r="AI133" s="26"/>
    </row>
    <row r="134" spans="1:35" ht="16.5" customHeight="1">
      <c r="A134" s="1"/>
      <c r="B134" s="33">
        <f>B120+1</f>
        <v>9</v>
      </c>
      <c r="C134" s="27" t="s">
        <v>85</v>
      </c>
      <c r="D134" s="28" t="s">
        <v>25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f>F134+H134+J134</f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f>O134</f>
        <v>0</v>
      </c>
      <c r="R134" s="29">
        <v>0</v>
      </c>
      <c r="S134" s="29">
        <v>0</v>
      </c>
      <c r="T134" s="29">
        <v>0</v>
      </c>
      <c r="U134" s="29">
        <v>0</v>
      </c>
      <c r="V134" s="29">
        <f>T134</f>
        <v>0</v>
      </c>
      <c r="W134" s="29">
        <v>0</v>
      </c>
      <c r="X134" s="29">
        <v>0</v>
      </c>
      <c r="Y134" s="29">
        <v>0</v>
      </c>
      <c r="Z134" s="29">
        <v>0</v>
      </c>
      <c r="AA134" s="29">
        <f>Y134</f>
        <v>0</v>
      </c>
      <c r="AB134" s="29">
        <v>0</v>
      </c>
      <c r="AC134" s="29">
        <v>0</v>
      </c>
      <c r="AD134" s="29">
        <v>0</v>
      </c>
      <c r="AE134" s="29">
        <v>0</v>
      </c>
      <c r="AF134" s="29">
        <f>AD134</f>
        <v>0</v>
      </c>
      <c r="AG134" s="30" t="e">
        <f t="shared" ref="AG134:AH140" si="102">#REF!-#REF!</f>
        <v>#REF!</v>
      </c>
      <c r="AH134" s="31" t="e">
        <f t="shared" si="102"/>
        <v>#REF!</v>
      </c>
      <c r="AI134" s="32"/>
    </row>
    <row r="135" spans="1:35" ht="16.5" customHeight="1">
      <c r="A135" s="1"/>
      <c r="B135" s="33"/>
      <c r="C135" s="27"/>
      <c r="D135" s="28" t="s">
        <v>26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f t="shared" ref="L135:L140" si="103">F135+H135+J135</f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f t="shared" ref="Q135:Q140" si="104">O135</f>
        <v>0</v>
      </c>
      <c r="R135" s="29">
        <v>0</v>
      </c>
      <c r="S135" s="29">
        <v>0</v>
      </c>
      <c r="T135" s="29">
        <v>0</v>
      </c>
      <c r="U135" s="29">
        <v>0</v>
      </c>
      <c r="V135" s="29">
        <f t="shared" ref="V135:V140" si="105">T135</f>
        <v>0</v>
      </c>
      <c r="W135" s="29">
        <v>0</v>
      </c>
      <c r="X135" s="29">
        <v>0</v>
      </c>
      <c r="Y135" s="29">
        <v>0</v>
      </c>
      <c r="Z135" s="29">
        <v>0</v>
      </c>
      <c r="AA135" s="29">
        <f t="shared" ref="AA135:AA140" si="106">Y135</f>
        <v>0</v>
      </c>
      <c r="AB135" s="29">
        <v>0</v>
      </c>
      <c r="AC135" s="29">
        <v>0</v>
      </c>
      <c r="AD135" s="29">
        <v>0</v>
      </c>
      <c r="AE135" s="29">
        <v>0</v>
      </c>
      <c r="AF135" s="29">
        <f t="shared" ref="AF135:AF140" si="107">AD135</f>
        <v>0</v>
      </c>
      <c r="AG135" s="30" t="e">
        <f t="shared" si="102"/>
        <v>#REF!</v>
      </c>
      <c r="AH135" s="31" t="e">
        <f t="shared" si="102"/>
        <v>#REF!</v>
      </c>
      <c r="AI135" s="32"/>
    </row>
    <row r="136" spans="1:35" ht="16.5" customHeight="1">
      <c r="A136" s="1"/>
      <c r="B136" s="33"/>
      <c r="C136" s="27"/>
      <c r="D136" s="28" t="s">
        <v>27</v>
      </c>
      <c r="E136" s="29">
        <v>33</v>
      </c>
      <c r="F136" s="29">
        <v>0</v>
      </c>
      <c r="G136" s="29">
        <v>32</v>
      </c>
      <c r="H136" s="29">
        <v>0</v>
      </c>
      <c r="I136" s="29">
        <v>42</v>
      </c>
      <c r="J136" s="29">
        <v>0</v>
      </c>
      <c r="K136" s="29">
        <v>42</v>
      </c>
      <c r="L136" s="29">
        <f t="shared" si="103"/>
        <v>0</v>
      </c>
      <c r="M136" s="29">
        <v>42</v>
      </c>
      <c r="N136" s="29">
        <v>42</v>
      </c>
      <c r="O136" s="29">
        <v>42</v>
      </c>
      <c r="P136" s="29">
        <v>42</v>
      </c>
      <c r="Q136" s="29">
        <f t="shared" si="104"/>
        <v>42</v>
      </c>
      <c r="R136" s="29">
        <v>40</v>
      </c>
      <c r="S136" s="29">
        <v>40</v>
      </c>
      <c r="T136" s="29">
        <v>40</v>
      </c>
      <c r="U136" s="29">
        <v>42</v>
      </c>
      <c r="V136" s="29">
        <f t="shared" si="105"/>
        <v>40</v>
      </c>
      <c r="W136" s="29">
        <v>0</v>
      </c>
      <c r="X136" s="29">
        <v>0</v>
      </c>
      <c r="Y136" s="29">
        <v>0</v>
      </c>
      <c r="Z136" s="29">
        <v>42</v>
      </c>
      <c r="AA136" s="29">
        <f t="shared" si="106"/>
        <v>0</v>
      </c>
      <c r="AB136" s="29">
        <v>0</v>
      </c>
      <c r="AC136" s="29">
        <v>0</v>
      </c>
      <c r="AD136" s="29">
        <v>0</v>
      </c>
      <c r="AE136" s="29">
        <v>42</v>
      </c>
      <c r="AF136" s="29">
        <f t="shared" si="107"/>
        <v>0</v>
      </c>
      <c r="AG136" s="30" t="e">
        <f t="shared" si="102"/>
        <v>#REF!</v>
      </c>
      <c r="AH136" s="31" t="e">
        <f t="shared" si="102"/>
        <v>#REF!</v>
      </c>
      <c r="AI136" s="32"/>
    </row>
    <row r="137" spans="1:35" ht="16.5" customHeight="1">
      <c r="A137" s="1"/>
      <c r="B137" s="33"/>
      <c r="C137" s="27"/>
      <c r="D137" s="28" t="s">
        <v>28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f t="shared" si="103"/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f t="shared" si="104"/>
        <v>0</v>
      </c>
      <c r="R137" s="29">
        <v>0</v>
      </c>
      <c r="S137" s="29">
        <v>0</v>
      </c>
      <c r="T137" s="29">
        <v>0</v>
      </c>
      <c r="U137" s="29">
        <v>0</v>
      </c>
      <c r="V137" s="29">
        <f t="shared" si="105"/>
        <v>0</v>
      </c>
      <c r="W137" s="29">
        <v>0</v>
      </c>
      <c r="X137" s="29">
        <v>0</v>
      </c>
      <c r="Y137" s="29">
        <v>0</v>
      </c>
      <c r="Z137" s="29">
        <v>0</v>
      </c>
      <c r="AA137" s="29">
        <f t="shared" si="106"/>
        <v>0</v>
      </c>
      <c r="AB137" s="29">
        <v>0</v>
      </c>
      <c r="AC137" s="29">
        <v>0</v>
      </c>
      <c r="AD137" s="29">
        <v>0</v>
      </c>
      <c r="AE137" s="29">
        <v>0</v>
      </c>
      <c r="AF137" s="29">
        <f t="shared" si="107"/>
        <v>0</v>
      </c>
      <c r="AG137" s="30" t="e">
        <f t="shared" si="102"/>
        <v>#REF!</v>
      </c>
      <c r="AH137" s="31" t="e">
        <f t="shared" si="102"/>
        <v>#REF!</v>
      </c>
      <c r="AI137" s="32"/>
    </row>
    <row r="138" spans="1:35" ht="16.5" customHeight="1">
      <c r="A138" s="1"/>
      <c r="B138" s="33"/>
      <c r="C138" s="27"/>
      <c r="D138" s="28" t="s">
        <v>29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f t="shared" si="103"/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f t="shared" si="104"/>
        <v>0</v>
      </c>
      <c r="R138" s="29">
        <v>0</v>
      </c>
      <c r="S138" s="29">
        <v>0</v>
      </c>
      <c r="T138" s="29">
        <v>0</v>
      </c>
      <c r="U138" s="29">
        <v>0</v>
      </c>
      <c r="V138" s="29">
        <f t="shared" si="105"/>
        <v>0</v>
      </c>
      <c r="W138" s="29">
        <v>0</v>
      </c>
      <c r="X138" s="29">
        <v>0</v>
      </c>
      <c r="Y138" s="29">
        <v>0</v>
      </c>
      <c r="Z138" s="29">
        <v>0</v>
      </c>
      <c r="AA138" s="29">
        <f t="shared" si="106"/>
        <v>0</v>
      </c>
      <c r="AB138" s="29">
        <v>0</v>
      </c>
      <c r="AC138" s="29">
        <v>0</v>
      </c>
      <c r="AD138" s="29">
        <v>0</v>
      </c>
      <c r="AE138" s="29">
        <v>0</v>
      </c>
      <c r="AF138" s="29">
        <f t="shared" si="107"/>
        <v>0</v>
      </c>
      <c r="AG138" s="30" t="e">
        <f t="shared" si="102"/>
        <v>#REF!</v>
      </c>
      <c r="AH138" s="31" t="e">
        <f t="shared" si="102"/>
        <v>#REF!</v>
      </c>
      <c r="AI138" s="32"/>
    </row>
    <row r="139" spans="1:35" ht="16.5" customHeight="1">
      <c r="A139" s="1"/>
      <c r="B139" s="33"/>
      <c r="C139" s="27"/>
      <c r="D139" s="28" t="s">
        <v>30</v>
      </c>
      <c r="E139" s="29">
        <v>99</v>
      </c>
      <c r="F139" s="29">
        <v>0</v>
      </c>
      <c r="G139" s="29">
        <v>99</v>
      </c>
      <c r="H139" s="29">
        <v>0</v>
      </c>
      <c r="I139" s="29">
        <v>135</v>
      </c>
      <c r="J139" s="29">
        <v>0</v>
      </c>
      <c r="K139" s="29">
        <v>136</v>
      </c>
      <c r="L139" s="29">
        <f t="shared" si="103"/>
        <v>0</v>
      </c>
      <c r="M139" s="29">
        <v>145</v>
      </c>
      <c r="N139" s="29">
        <v>144</v>
      </c>
      <c r="O139" s="29">
        <v>144</v>
      </c>
      <c r="P139" s="29">
        <v>182</v>
      </c>
      <c r="Q139" s="29">
        <f t="shared" si="104"/>
        <v>144</v>
      </c>
      <c r="R139" s="29">
        <v>144</v>
      </c>
      <c r="S139" s="29">
        <v>145</v>
      </c>
      <c r="T139" s="29">
        <v>145</v>
      </c>
      <c r="U139" s="29">
        <v>182</v>
      </c>
      <c r="V139" s="29">
        <f t="shared" si="105"/>
        <v>145</v>
      </c>
      <c r="W139" s="29">
        <v>0</v>
      </c>
      <c r="X139" s="29">
        <v>0</v>
      </c>
      <c r="Y139" s="29">
        <v>0</v>
      </c>
      <c r="Z139" s="29">
        <v>182</v>
      </c>
      <c r="AA139" s="29">
        <f t="shared" si="106"/>
        <v>0</v>
      </c>
      <c r="AB139" s="29">
        <v>0</v>
      </c>
      <c r="AC139" s="29">
        <v>0</v>
      </c>
      <c r="AD139" s="29">
        <v>0</v>
      </c>
      <c r="AE139" s="29">
        <v>182</v>
      </c>
      <c r="AF139" s="29">
        <f t="shared" si="107"/>
        <v>0</v>
      </c>
      <c r="AG139" s="30" t="e">
        <f t="shared" si="102"/>
        <v>#REF!</v>
      </c>
      <c r="AH139" s="31" t="e">
        <f t="shared" si="102"/>
        <v>#REF!</v>
      </c>
      <c r="AI139" s="32"/>
    </row>
    <row r="140" spans="1:35" ht="14.25" customHeight="1">
      <c r="A140" s="1"/>
      <c r="B140" s="33"/>
      <c r="C140" s="27"/>
      <c r="D140" s="34" t="s">
        <v>31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f t="shared" si="103"/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f t="shared" si="104"/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f t="shared" si="105"/>
        <v>0</v>
      </c>
      <c r="W140" s="29">
        <v>0</v>
      </c>
      <c r="X140" s="29">
        <v>0</v>
      </c>
      <c r="Y140" s="29">
        <v>0</v>
      </c>
      <c r="Z140" s="29">
        <v>0</v>
      </c>
      <c r="AA140" s="29">
        <f t="shared" si="106"/>
        <v>0</v>
      </c>
      <c r="AB140" s="29">
        <v>0</v>
      </c>
      <c r="AC140" s="29">
        <v>0</v>
      </c>
      <c r="AD140" s="29">
        <v>0</v>
      </c>
      <c r="AE140" s="29">
        <v>0</v>
      </c>
      <c r="AF140" s="29">
        <f t="shared" si="107"/>
        <v>0</v>
      </c>
      <c r="AG140" s="30" t="e">
        <f t="shared" si="102"/>
        <v>#REF!</v>
      </c>
      <c r="AH140" s="31" t="e">
        <f t="shared" si="102"/>
        <v>#REF!</v>
      </c>
      <c r="AI140" s="32"/>
    </row>
    <row r="141" spans="1:35" ht="14.5">
      <c r="A141" s="1"/>
      <c r="B141" s="35"/>
      <c r="C141" s="36"/>
      <c r="D141" s="37" t="s">
        <v>32</v>
      </c>
      <c r="E141" s="38">
        <f>SUM(E134:E140)</f>
        <v>132</v>
      </c>
      <c r="F141" s="38">
        <f t="shared" ref="F141:J141" si="108">SUM(F134:F140)</f>
        <v>0</v>
      </c>
      <c r="G141" s="38">
        <f t="shared" si="108"/>
        <v>131</v>
      </c>
      <c r="H141" s="38">
        <f t="shared" si="108"/>
        <v>0</v>
      </c>
      <c r="I141" s="38">
        <f t="shared" si="108"/>
        <v>177</v>
      </c>
      <c r="J141" s="38">
        <f t="shared" si="108"/>
        <v>0</v>
      </c>
      <c r="K141" s="38">
        <f>SUM(K134:K140)</f>
        <v>178</v>
      </c>
      <c r="L141" s="38">
        <f t="shared" ref="L141:AF141" si="109">SUM(L134:L140)</f>
        <v>0</v>
      </c>
      <c r="M141" s="38">
        <f t="shared" si="109"/>
        <v>187</v>
      </c>
      <c r="N141" s="38">
        <f t="shared" si="109"/>
        <v>186</v>
      </c>
      <c r="O141" s="38">
        <f t="shared" si="109"/>
        <v>186</v>
      </c>
      <c r="P141" s="38">
        <f t="shared" si="109"/>
        <v>224</v>
      </c>
      <c r="Q141" s="38">
        <f t="shared" si="109"/>
        <v>186</v>
      </c>
      <c r="R141" s="38">
        <f t="shared" si="109"/>
        <v>184</v>
      </c>
      <c r="S141" s="38">
        <f t="shared" si="109"/>
        <v>185</v>
      </c>
      <c r="T141" s="38">
        <f t="shared" si="109"/>
        <v>185</v>
      </c>
      <c r="U141" s="38">
        <f t="shared" si="109"/>
        <v>224</v>
      </c>
      <c r="V141" s="38">
        <f t="shared" si="109"/>
        <v>185</v>
      </c>
      <c r="W141" s="38">
        <f t="shared" si="109"/>
        <v>0</v>
      </c>
      <c r="X141" s="38">
        <f t="shared" si="109"/>
        <v>0</v>
      </c>
      <c r="Y141" s="38">
        <f t="shared" si="109"/>
        <v>0</v>
      </c>
      <c r="Z141" s="38">
        <f t="shared" si="109"/>
        <v>224</v>
      </c>
      <c r="AA141" s="38">
        <f t="shared" si="109"/>
        <v>0</v>
      </c>
      <c r="AB141" s="38">
        <f t="shared" si="109"/>
        <v>0</v>
      </c>
      <c r="AC141" s="38">
        <f t="shared" si="109"/>
        <v>0</v>
      </c>
      <c r="AD141" s="38">
        <f t="shared" si="109"/>
        <v>0</v>
      </c>
      <c r="AE141" s="38">
        <f t="shared" si="109"/>
        <v>224</v>
      </c>
      <c r="AF141" s="54">
        <f t="shared" si="109"/>
        <v>0</v>
      </c>
      <c r="AG141" s="52" t="e">
        <f t="shared" ref="AG141:AH141" si="110">#REF!-#REF!</f>
        <v>#REF!</v>
      </c>
      <c r="AH141" s="39" t="e">
        <f t="shared" si="110"/>
        <v>#REF!</v>
      </c>
      <c r="AI141" s="32"/>
    </row>
    <row r="142" spans="1:3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4.5">
      <c r="A143" s="1"/>
      <c r="B143" s="2"/>
      <c r="C143" s="3"/>
      <c r="D143" s="3"/>
      <c r="E143" s="4" t="s">
        <v>0</v>
      </c>
      <c r="F143" s="4" t="s">
        <v>1</v>
      </c>
      <c r="G143" s="4" t="s">
        <v>0</v>
      </c>
      <c r="H143" s="4" t="s">
        <v>1</v>
      </c>
      <c r="I143" s="4" t="s">
        <v>0</v>
      </c>
      <c r="J143" s="4" t="s">
        <v>1</v>
      </c>
      <c r="K143" s="4" t="s">
        <v>0</v>
      </c>
      <c r="L143" s="4" t="s">
        <v>1</v>
      </c>
      <c r="M143" s="5" t="s">
        <v>0</v>
      </c>
      <c r="N143" s="5" t="s">
        <v>0</v>
      </c>
      <c r="O143" s="4" t="s">
        <v>0</v>
      </c>
      <c r="P143" s="4" t="s">
        <v>1</v>
      </c>
      <c r="Q143" s="6" t="s">
        <v>0</v>
      </c>
      <c r="R143" s="5" t="s">
        <v>0</v>
      </c>
      <c r="S143" s="5" t="s">
        <v>0</v>
      </c>
      <c r="T143" s="4" t="s">
        <v>0</v>
      </c>
      <c r="U143" s="4" t="s">
        <v>1</v>
      </c>
      <c r="V143" s="6" t="s">
        <v>0</v>
      </c>
      <c r="W143" s="5" t="s">
        <v>0</v>
      </c>
      <c r="X143" s="5" t="s">
        <v>0</v>
      </c>
      <c r="Y143" s="4" t="s">
        <v>0</v>
      </c>
      <c r="Z143" s="4" t="s">
        <v>1</v>
      </c>
      <c r="AA143" s="6" t="s">
        <v>0</v>
      </c>
      <c r="AB143" s="5" t="s">
        <v>0</v>
      </c>
      <c r="AC143" s="5" t="s">
        <v>0</v>
      </c>
      <c r="AD143" s="4" t="s">
        <v>0</v>
      </c>
      <c r="AE143" s="4" t="s">
        <v>1</v>
      </c>
      <c r="AF143" s="6" t="s">
        <v>0</v>
      </c>
      <c r="AG143" s="123" t="s">
        <v>2</v>
      </c>
      <c r="AH143" s="124"/>
      <c r="AI143" s="7"/>
    </row>
    <row r="144" spans="1:35" ht="14.5">
      <c r="A144" s="1"/>
      <c r="B144" s="8" t="s">
        <v>3</v>
      </c>
      <c r="C144" s="9" t="s">
        <v>4</v>
      </c>
      <c r="D144" s="9" t="s">
        <v>5</v>
      </c>
      <c r="E144" s="9" t="s">
        <v>6</v>
      </c>
      <c r="F144" s="9" t="s">
        <v>6</v>
      </c>
      <c r="G144" s="9" t="s">
        <v>7</v>
      </c>
      <c r="H144" s="9" t="s">
        <v>7</v>
      </c>
      <c r="I144" s="9" t="s">
        <v>8</v>
      </c>
      <c r="J144" s="9" t="s">
        <v>8</v>
      </c>
      <c r="K144" s="9" t="s">
        <v>9</v>
      </c>
      <c r="L144" s="9" t="s">
        <v>9</v>
      </c>
      <c r="M144" s="10" t="s">
        <v>10</v>
      </c>
      <c r="N144" s="10" t="s">
        <v>11</v>
      </c>
      <c r="O144" s="9" t="s">
        <v>12</v>
      </c>
      <c r="P144" s="9" t="s">
        <v>6</v>
      </c>
      <c r="Q144" s="11" t="s">
        <v>6</v>
      </c>
      <c r="R144" s="10" t="s">
        <v>63</v>
      </c>
      <c r="S144" s="10" t="s">
        <v>13</v>
      </c>
      <c r="T144" s="9" t="s">
        <v>14</v>
      </c>
      <c r="U144" s="9" t="s">
        <v>7</v>
      </c>
      <c r="V144" s="11" t="s">
        <v>7</v>
      </c>
      <c r="W144" s="10" t="s">
        <v>15</v>
      </c>
      <c r="X144" s="10" t="s">
        <v>16</v>
      </c>
      <c r="Y144" s="9" t="s">
        <v>17</v>
      </c>
      <c r="Z144" s="9" t="s">
        <v>8</v>
      </c>
      <c r="AA144" s="11" t="s">
        <v>8</v>
      </c>
      <c r="AB144" s="10" t="s">
        <v>18</v>
      </c>
      <c r="AC144" s="10" t="s">
        <v>19</v>
      </c>
      <c r="AD144" s="9" t="s">
        <v>9</v>
      </c>
      <c r="AE144" s="9" t="s">
        <v>9</v>
      </c>
      <c r="AF144" s="11" t="s">
        <v>20</v>
      </c>
      <c r="AG144" s="125" t="s">
        <v>21</v>
      </c>
      <c r="AH144" s="126"/>
      <c r="AI144" s="7"/>
    </row>
    <row r="145" spans="1:35" ht="14.5">
      <c r="A145" s="1"/>
      <c r="B145" s="12"/>
      <c r="C145" s="13"/>
      <c r="D145" s="13"/>
      <c r="E145" s="14">
        <v>2021</v>
      </c>
      <c r="F145" s="14">
        <v>2021</v>
      </c>
      <c r="G145" s="14">
        <v>2021</v>
      </c>
      <c r="H145" s="14">
        <v>2021</v>
      </c>
      <c r="I145" s="14">
        <v>2021</v>
      </c>
      <c r="J145" s="14">
        <v>2021</v>
      </c>
      <c r="K145" s="14">
        <v>2021</v>
      </c>
      <c r="L145" s="14">
        <v>2021</v>
      </c>
      <c r="M145" s="15" t="s">
        <v>22</v>
      </c>
      <c r="N145" s="15" t="s">
        <v>22</v>
      </c>
      <c r="O145" s="14" t="s">
        <v>22</v>
      </c>
      <c r="P145" s="14" t="s">
        <v>22</v>
      </c>
      <c r="Q145" s="16">
        <v>2022</v>
      </c>
      <c r="R145" s="15" t="s">
        <v>22</v>
      </c>
      <c r="S145" s="15" t="s">
        <v>22</v>
      </c>
      <c r="T145" s="14" t="s">
        <v>22</v>
      </c>
      <c r="U145" s="14" t="s">
        <v>22</v>
      </c>
      <c r="V145" s="16">
        <v>2022</v>
      </c>
      <c r="W145" s="15" t="s">
        <v>22</v>
      </c>
      <c r="X145" s="15" t="s">
        <v>22</v>
      </c>
      <c r="Y145" s="14" t="s">
        <v>22</v>
      </c>
      <c r="Z145" s="14" t="s">
        <v>22</v>
      </c>
      <c r="AA145" s="16">
        <v>2022</v>
      </c>
      <c r="AB145" s="15" t="s">
        <v>22</v>
      </c>
      <c r="AC145" s="15" t="s">
        <v>22</v>
      </c>
      <c r="AD145" s="14">
        <v>2022</v>
      </c>
      <c r="AE145" s="14">
        <v>2022</v>
      </c>
      <c r="AF145" s="16">
        <v>2022</v>
      </c>
      <c r="AG145" s="17" t="s">
        <v>23</v>
      </c>
      <c r="AH145" s="17" t="s">
        <v>24</v>
      </c>
      <c r="AI145" s="7"/>
    </row>
    <row r="146" spans="1:35" ht="14.5">
      <c r="A146" s="1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9"/>
    </row>
    <row r="147" spans="1:35" ht="14.5">
      <c r="A147" s="1"/>
      <c r="B147" s="20"/>
      <c r="C147" s="21"/>
      <c r="D147" s="22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4"/>
      <c r="AF147" s="29"/>
      <c r="AG147" s="24"/>
      <c r="AH147" s="25"/>
      <c r="AI147" s="26"/>
    </row>
    <row r="148" spans="1:35" ht="16.5" customHeight="1">
      <c r="A148" s="1"/>
      <c r="B148" s="33">
        <f>B134+1</f>
        <v>10</v>
      </c>
      <c r="C148" s="27" t="s">
        <v>86</v>
      </c>
      <c r="D148" s="28" t="s">
        <v>25</v>
      </c>
      <c r="E148" s="29">
        <v>1</v>
      </c>
      <c r="F148" s="29">
        <v>1</v>
      </c>
      <c r="G148" s="29">
        <v>1</v>
      </c>
      <c r="H148" s="29">
        <v>1</v>
      </c>
      <c r="I148" s="29">
        <v>1</v>
      </c>
      <c r="J148" s="29">
        <v>1</v>
      </c>
      <c r="K148" s="29">
        <v>1</v>
      </c>
      <c r="L148" s="29">
        <v>1</v>
      </c>
      <c r="M148" s="29">
        <v>1</v>
      </c>
      <c r="N148" s="29">
        <v>1</v>
      </c>
      <c r="O148" s="29">
        <v>1</v>
      </c>
      <c r="P148" s="29">
        <v>1</v>
      </c>
      <c r="Q148" s="29">
        <f>O148</f>
        <v>1</v>
      </c>
      <c r="R148" s="29">
        <v>1</v>
      </c>
      <c r="S148" s="29">
        <v>1</v>
      </c>
      <c r="T148" s="29">
        <v>1</v>
      </c>
      <c r="U148" s="29">
        <v>1</v>
      </c>
      <c r="V148" s="29">
        <f>T148</f>
        <v>1</v>
      </c>
      <c r="W148" s="29">
        <v>0</v>
      </c>
      <c r="X148" s="29">
        <v>0</v>
      </c>
      <c r="Y148" s="29">
        <v>0</v>
      </c>
      <c r="Z148" s="29">
        <v>1</v>
      </c>
      <c r="AA148" s="29">
        <f>Y148</f>
        <v>0</v>
      </c>
      <c r="AB148" s="29">
        <v>0</v>
      </c>
      <c r="AC148" s="29">
        <v>0</v>
      </c>
      <c r="AD148" s="29">
        <v>0</v>
      </c>
      <c r="AE148" s="29">
        <v>1</v>
      </c>
      <c r="AF148" s="29">
        <f>AD148</f>
        <v>0</v>
      </c>
      <c r="AG148" s="30" t="e">
        <f t="shared" ref="AG148:AH154" si="111">#REF!-#REF!</f>
        <v>#REF!</v>
      </c>
      <c r="AH148" s="31" t="e">
        <f t="shared" si="111"/>
        <v>#REF!</v>
      </c>
      <c r="AI148" s="32"/>
    </row>
    <row r="149" spans="1:35" ht="16.5" customHeight="1">
      <c r="A149" s="1"/>
      <c r="B149" s="33"/>
      <c r="C149" s="27"/>
      <c r="D149" s="28" t="s">
        <v>26</v>
      </c>
      <c r="E149" s="29">
        <v>2</v>
      </c>
      <c r="F149" s="29">
        <v>2</v>
      </c>
      <c r="G149" s="29">
        <v>2</v>
      </c>
      <c r="H149" s="29">
        <v>2</v>
      </c>
      <c r="I149" s="29">
        <v>2</v>
      </c>
      <c r="J149" s="29">
        <v>2</v>
      </c>
      <c r="K149" s="29">
        <v>2</v>
      </c>
      <c r="L149" s="29">
        <v>2</v>
      </c>
      <c r="M149" s="29">
        <v>2</v>
      </c>
      <c r="N149" s="29">
        <v>2</v>
      </c>
      <c r="O149" s="29">
        <v>2</v>
      </c>
      <c r="P149" s="29">
        <v>2</v>
      </c>
      <c r="Q149" s="29">
        <f t="shared" ref="Q149:Q154" si="112">O149</f>
        <v>2</v>
      </c>
      <c r="R149" s="29">
        <v>2</v>
      </c>
      <c r="S149" s="29">
        <v>2</v>
      </c>
      <c r="T149" s="29">
        <v>2</v>
      </c>
      <c r="U149" s="29">
        <v>2</v>
      </c>
      <c r="V149" s="29">
        <f t="shared" ref="V149:V154" si="113">T149</f>
        <v>2</v>
      </c>
      <c r="W149" s="29">
        <v>0</v>
      </c>
      <c r="X149" s="29">
        <v>0</v>
      </c>
      <c r="Y149" s="29">
        <v>0</v>
      </c>
      <c r="Z149" s="29">
        <v>2</v>
      </c>
      <c r="AA149" s="29">
        <f t="shared" ref="AA149:AA154" si="114">Y149</f>
        <v>0</v>
      </c>
      <c r="AB149" s="29">
        <v>0</v>
      </c>
      <c r="AC149" s="29">
        <v>0</v>
      </c>
      <c r="AD149" s="29">
        <v>0</v>
      </c>
      <c r="AE149" s="29">
        <v>2</v>
      </c>
      <c r="AF149" s="29">
        <f t="shared" ref="AF149:AF154" si="115">AD149</f>
        <v>0</v>
      </c>
      <c r="AG149" s="30" t="e">
        <f t="shared" si="111"/>
        <v>#REF!</v>
      </c>
      <c r="AH149" s="31" t="e">
        <f t="shared" si="111"/>
        <v>#REF!</v>
      </c>
      <c r="AI149" s="32"/>
    </row>
    <row r="150" spans="1:35" ht="16.5" customHeight="1">
      <c r="A150" s="1"/>
      <c r="B150" s="33"/>
      <c r="C150" s="27"/>
      <c r="D150" s="28" t="s">
        <v>27</v>
      </c>
      <c r="E150" s="29">
        <v>13</v>
      </c>
      <c r="F150" s="29">
        <v>13</v>
      </c>
      <c r="G150" s="29">
        <v>13</v>
      </c>
      <c r="H150" s="29">
        <v>13</v>
      </c>
      <c r="I150" s="29">
        <v>13</v>
      </c>
      <c r="J150" s="29">
        <v>13</v>
      </c>
      <c r="K150" s="29">
        <v>13</v>
      </c>
      <c r="L150" s="29">
        <v>13</v>
      </c>
      <c r="M150" s="29">
        <v>13</v>
      </c>
      <c r="N150" s="29">
        <v>13</v>
      </c>
      <c r="O150" s="29">
        <v>13</v>
      </c>
      <c r="P150" s="29">
        <v>15</v>
      </c>
      <c r="Q150" s="29">
        <f t="shared" si="112"/>
        <v>13</v>
      </c>
      <c r="R150" s="29">
        <v>13</v>
      </c>
      <c r="S150" s="29">
        <v>12</v>
      </c>
      <c r="T150" s="29">
        <v>12</v>
      </c>
      <c r="U150" s="29">
        <v>15</v>
      </c>
      <c r="V150" s="29">
        <f t="shared" si="113"/>
        <v>12</v>
      </c>
      <c r="W150" s="29">
        <v>0</v>
      </c>
      <c r="X150" s="29">
        <v>0</v>
      </c>
      <c r="Y150" s="29">
        <v>0</v>
      </c>
      <c r="Z150" s="29">
        <v>15</v>
      </c>
      <c r="AA150" s="29">
        <f t="shared" si="114"/>
        <v>0</v>
      </c>
      <c r="AB150" s="29">
        <v>0</v>
      </c>
      <c r="AC150" s="29">
        <v>0</v>
      </c>
      <c r="AD150" s="29">
        <v>0</v>
      </c>
      <c r="AE150" s="29">
        <v>15</v>
      </c>
      <c r="AF150" s="29">
        <f t="shared" si="115"/>
        <v>0</v>
      </c>
      <c r="AG150" s="30" t="e">
        <f t="shared" si="111"/>
        <v>#REF!</v>
      </c>
      <c r="AH150" s="31" t="e">
        <f t="shared" si="111"/>
        <v>#REF!</v>
      </c>
      <c r="AI150" s="32"/>
    </row>
    <row r="151" spans="1:35" ht="16.5" customHeight="1">
      <c r="A151" s="1"/>
      <c r="B151" s="33"/>
      <c r="C151" s="27"/>
      <c r="D151" s="28" t="s">
        <v>28</v>
      </c>
      <c r="E151" s="29">
        <v>11</v>
      </c>
      <c r="F151" s="29">
        <v>11</v>
      </c>
      <c r="G151" s="29">
        <v>11</v>
      </c>
      <c r="H151" s="29">
        <v>11</v>
      </c>
      <c r="I151" s="29">
        <v>11</v>
      </c>
      <c r="J151" s="29">
        <v>11</v>
      </c>
      <c r="K151" s="29">
        <v>11</v>
      </c>
      <c r="L151" s="29">
        <v>11</v>
      </c>
      <c r="M151" s="29">
        <v>11</v>
      </c>
      <c r="N151" s="29">
        <v>11</v>
      </c>
      <c r="O151" s="29">
        <v>11</v>
      </c>
      <c r="P151" s="29">
        <v>29</v>
      </c>
      <c r="Q151" s="29">
        <f t="shared" si="112"/>
        <v>11</v>
      </c>
      <c r="R151" s="29">
        <v>11</v>
      </c>
      <c r="S151" s="29">
        <v>11</v>
      </c>
      <c r="T151" s="29">
        <v>11</v>
      </c>
      <c r="U151" s="29">
        <v>29</v>
      </c>
      <c r="V151" s="29">
        <f t="shared" si="113"/>
        <v>11</v>
      </c>
      <c r="W151" s="29">
        <v>0</v>
      </c>
      <c r="X151" s="29">
        <v>0</v>
      </c>
      <c r="Y151" s="29">
        <v>0</v>
      </c>
      <c r="Z151" s="29">
        <v>29</v>
      </c>
      <c r="AA151" s="29">
        <f t="shared" si="114"/>
        <v>0</v>
      </c>
      <c r="AB151" s="29">
        <v>0</v>
      </c>
      <c r="AC151" s="29">
        <v>0</v>
      </c>
      <c r="AD151" s="29">
        <v>0</v>
      </c>
      <c r="AE151" s="29">
        <v>29</v>
      </c>
      <c r="AF151" s="29">
        <f t="shared" si="115"/>
        <v>0</v>
      </c>
      <c r="AG151" s="30" t="e">
        <f t="shared" si="111"/>
        <v>#REF!</v>
      </c>
      <c r="AH151" s="31" t="e">
        <f t="shared" si="111"/>
        <v>#REF!</v>
      </c>
      <c r="AI151" s="32"/>
    </row>
    <row r="152" spans="1:35" ht="16.5" customHeight="1">
      <c r="A152" s="1"/>
      <c r="B152" s="33"/>
      <c r="C152" s="27"/>
      <c r="D152" s="28" t="s">
        <v>29</v>
      </c>
      <c r="E152" s="29">
        <v>18</v>
      </c>
      <c r="F152" s="29">
        <v>18</v>
      </c>
      <c r="G152" s="29">
        <v>18</v>
      </c>
      <c r="H152" s="29">
        <v>18</v>
      </c>
      <c r="I152" s="29">
        <v>18</v>
      </c>
      <c r="J152" s="29">
        <v>18</v>
      </c>
      <c r="K152" s="29">
        <v>18</v>
      </c>
      <c r="L152" s="29">
        <v>18</v>
      </c>
      <c r="M152" s="29">
        <v>18</v>
      </c>
      <c r="N152" s="29">
        <v>18</v>
      </c>
      <c r="O152" s="29">
        <v>18</v>
      </c>
      <c r="P152" s="29">
        <v>34</v>
      </c>
      <c r="Q152" s="29">
        <f t="shared" si="112"/>
        <v>18</v>
      </c>
      <c r="R152" s="29">
        <v>18</v>
      </c>
      <c r="S152" s="29">
        <v>18</v>
      </c>
      <c r="T152" s="29">
        <v>18</v>
      </c>
      <c r="U152" s="29">
        <v>34</v>
      </c>
      <c r="V152" s="29">
        <f t="shared" si="113"/>
        <v>18</v>
      </c>
      <c r="W152" s="29">
        <v>0</v>
      </c>
      <c r="X152" s="29">
        <v>0</v>
      </c>
      <c r="Y152" s="29">
        <v>0</v>
      </c>
      <c r="Z152" s="29">
        <v>34</v>
      </c>
      <c r="AA152" s="29">
        <f t="shared" si="114"/>
        <v>0</v>
      </c>
      <c r="AB152" s="29">
        <v>0</v>
      </c>
      <c r="AC152" s="29">
        <v>0</v>
      </c>
      <c r="AD152" s="29">
        <v>0</v>
      </c>
      <c r="AE152" s="29">
        <v>34</v>
      </c>
      <c r="AF152" s="29">
        <f t="shared" si="115"/>
        <v>0</v>
      </c>
      <c r="AG152" s="30" t="e">
        <f t="shared" si="111"/>
        <v>#REF!</v>
      </c>
      <c r="AH152" s="31" t="e">
        <f t="shared" si="111"/>
        <v>#REF!</v>
      </c>
      <c r="AI152" s="32"/>
    </row>
    <row r="153" spans="1:35" ht="16.5" customHeight="1">
      <c r="A153" s="1"/>
      <c r="B153" s="33"/>
      <c r="C153" s="27"/>
      <c r="D153" s="28" t="s">
        <v>30</v>
      </c>
      <c r="E153" s="29">
        <v>87</v>
      </c>
      <c r="F153" s="29">
        <v>98</v>
      </c>
      <c r="G153" s="29">
        <v>89</v>
      </c>
      <c r="H153" s="29">
        <v>98</v>
      </c>
      <c r="I153" s="29">
        <v>82</v>
      </c>
      <c r="J153" s="29">
        <v>98</v>
      </c>
      <c r="K153" s="29">
        <v>83</v>
      </c>
      <c r="L153" s="29">
        <v>98</v>
      </c>
      <c r="M153" s="29">
        <v>85</v>
      </c>
      <c r="N153" s="29">
        <v>85</v>
      </c>
      <c r="O153" s="29">
        <v>85</v>
      </c>
      <c r="P153" s="29">
        <v>156</v>
      </c>
      <c r="Q153" s="29">
        <f t="shared" si="112"/>
        <v>85</v>
      </c>
      <c r="R153" s="29">
        <v>85</v>
      </c>
      <c r="S153" s="29">
        <v>85</v>
      </c>
      <c r="T153" s="29">
        <v>85</v>
      </c>
      <c r="U153" s="29">
        <v>156</v>
      </c>
      <c r="V153" s="29">
        <f t="shared" si="113"/>
        <v>85</v>
      </c>
      <c r="W153" s="29">
        <v>0</v>
      </c>
      <c r="X153" s="29">
        <v>0</v>
      </c>
      <c r="Y153" s="29">
        <v>0</v>
      </c>
      <c r="Z153" s="29">
        <v>156</v>
      </c>
      <c r="AA153" s="29">
        <f t="shared" si="114"/>
        <v>0</v>
      </c>
      <c r="AB153" s="29">
        <v>0</v>
      </c>
      <c r="AC153" s="29">
        <v>0</v>
      </c>
      <c r="AD153" s="29">
        <v>0</v>
      </c>
      <c r="AE153" s="29">
        <v>156</v>
      </c>
      <c r="AF153" s="29">
        <f t="shared" si="115"/>
        <v>0</v>
      </c>
      <c r="AG153" s="30" t="e">
        <f t="shared" si="111"/>
        <v>#REF!</v>
      </c>
      <c r="AH153" s="31" t="e">
        <f t="shared" si="111"/>
        <v>#REF!</v>
      </c>
      <c r="AI153" s="32"/>
    </row>
    <row r="154" spans="1:35" ht="14.25" customHeight="1">
      <c r="A154" s="1"/>
      <c r="B154" s="33"/>
      <c r="C154" s="27"/>
      <c r="D154" s="34" t="s">
        <v>31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f t="shared" ref="L154" si="116">F154+H154+J154</f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f t="shared" si="112"/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f t="shared" si="113"/>
        <v>0</v>
      </c>
      <c r="W154" s="29">
        <v>0</v>
      </c>
      <c r="X154" s="29">
        <v>0</v>
      </c>
      <c r="Y154" s="29">
        <v>0</v>
      </c>
      <c r="Z154" s="29">
        <v>0</v>
      </c>
      <c r="AA154" s="29">
        <f t="shared" si="114"/>
        <v>0</v>
      </c>
      <c r="AB154" s="29">
        <v>0</v>
      </c>
      <c r="AC154" s="29">
        <v>0</v>
      </c>
      <c r="AD154" s="29">
        <v>0</v>
      </c>
      <c r="AE154" s="29">
        <v>0</v>
      </c>
      <c r="AF154" s="29">
        <f t="shared" si="115"/>
        <v>0</v>
      </c>
      <c r="AG154" s="30" t="e">
        <f t="shared" si="111"/>
        <v>#REF!</v>
      </c>
      <c r="AH154" s="31" t="e">
        <f t="shared" si="111"/>
        <v>#REF!</v>
      </c>
      <c r="AI154" s="32"/>
    </row>
    <row r="155" spans="1:35" ht="14.5">
      <c r="A155" s="1"/>
      <c r="B155" s="35"/>
      <c r="C155" s="36"/>
      <c r="D155" s="37" t="s">
        <v>32</v>
      </c>
      <c r="E155" s="38">
        <f>SUM(E148:E154)</f>
        <v>132</v>
      </c>
      <c r="F155" s="38">
        <f t="shared" ref="F155:J155" si="117">SUM(F148:F154)</f>
        <v>143</v>
      </c>
      <c r="G155" s="38">
        <f t="shared" si="117"/>
        <v>134</v>
      </c>
      <c r="H155" s="38">
        <f t="shared" si="117"/>
        <v>143</v>
      </c>
      <c r="I155" s="38">
        <f t="shared" si="117"/>
        <v>127</v>
      </c>
      <c r="J155" s="38">
        <f t="shared" si="117"/>
        <v>143</v>
      </c>
      <c r="K155" s="38">
        <f>SUM(K148:K154)</f>
        <v>128</v>
      </c>
      <c r="L155" s="38">
        <f t="shared" ref="L155:AF155" si="118">SUM(L148:L154)</f>
        <v>143</v>
      </c>
      <c r="M155" s="38">
        <f t="shared" si="118"/>
        <v>130</v>
      </c>
      <c r="N155" s="38">
        <f t="shared" si="118"/>
        <v>130</v>
      </c>
      <c r="O155" s="38">
        <f t="shared" si="118"/>
        <v>130</v>
      </c>
      <c r="P155" s="38">
        <f t="shared" si="118"/>
        <v>237</v>
      </c>
      <c r="Q155" s="38">
        <f t="shared" si="118"/>
        <v>130</v>
      </c>
      <c r="R155" s="38">
        <f t="shared" si="118"/>
        <v>130</v>
      </c>
      <c r="S155" s="38">
        <f t="shared" si="118"/>
        <v>129</v>
      </c>
      <c r="T155" s="38">
        <f t="shared" si="118"/>
        <v>129</v>
      </c>
      <c r="U155" s="38">
        <f t="shared" si="118"/>
        <v>237</v>
      </c>
      <c r="V155" s="38">
        <f t="shared" si="118"/>
        <v>129</v>
      </c>
      <c r="W155" s="38">
        <f t="shared" si="118"/>
        <v>0</v>
      </c>
      <c r="X155" s="38">
        <f t="shared" si="118"/>
        <v>0</v>
      </c>
      <c r="Y155" s="38">
        <f t="shared" si="118"/>
        <v>0</v>
      </c>
      <c r="Z155" s="38">
        <f t="shared" si="118"/>
        <v>237</v>
      </c>
      <c r="AA155" s="38">
        <f t="shared" si="118"/>
        <v>0</v>
      </c>
      <c r="AB155" s="38">
        <f t="shared" si="118"/>
        <v>0</v>
      </c>
      <c r="AC155" s="38">
        <f t="shared" si="118"/>
        <v>0</v>
      </c>
      <c r="AD155" s="38">
        <f t="shared" si="118"/>
        <v>0</v>
      </c>
      <c r="AE155" s="38">
        <f t="shared" si="118"/>
        <v>237</v>
      </c>
      <c r="AF155" s="54">
        <f t="shared" si="118"/>
        <v>0</v>
      </c>
      <c r="AG155" s="52" t="e">
        <f t="shared" ref="AG155:AH155" si="119">#REF!-#REF!</f>
        <v>#REF!</v>
      </c>
      <c r="AH155" s="39" t="e">
        <f t="shared" si="119"/>
        <v>#REF!</v>
      </c>
      <c r="AI155" s="32"/>
    </row>
    <row r="156" spans="1:3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4.5">
      <c r="A157" s="1"/>
      <c r="B157" s="2"/>
      <c r="C157" s="3"/>
      <c r="D157" s="3"/>
      <c r="E157" s="4" t="s">
        <v>0</v>
      </c>
      <c r="F157" s="4" t="s">
        <v>1</v>
      </c>
      <c r="G157" s="4" t="s">
        <v>0</v>
      </c>
      <c r="H157" s="4" t="s">
        <v>1</v>
      </c>
      <c r="I157" s="4" t="s">
        <v>0</v>
      </c>
      <c r="J157" s="4" t="s">
        <v>1</v>
      </c>
      <c r="K157" s="4" t="s">
        <v>0</v>
      </c>
      <c r="L157" s="4" t="s">
        <v>1</v>
      </c>
      <c r="M157" s="5" t="s">
        <v>0</v>
      </c>
      <c r="N157" s="5" t="s">
        <v>0</v>
      </c>
      <c r="O157" s="4" t="s">
        <v>0</v>
      </c>
      <c r="P157" s="4" t="s">
        <v>1</v>
      </c>
      <c r="Q157" s="6" t="s">
        <v>0</v>
      </c>
      <c r="R157" s="5" t="s">
        <v>0</v>
      </c>
      <c r="S157" s="5" t="s">
        <v>0</v>
      </c>
      <c r="T157" s="4" t="s">
        <v>0</v>
      </c>
      <c r="U157" s="4" t="s">
        <v>1</v>
      </c>
      <c r="V157" s="6" t="s">
        <v>0</v>
      </c>
      <c r="W157" s="5" t="s">
        <v>0</v>
      </c>
      <c r="X157" s="5" t="s">
        <v>0</v>
      </c>
      <c r="Y157" s="4" t="s">
        <v>0</v>
      </c>
      <c r="Z157" s="4" t="s">
        <v>1</v>
      </c>
      <c r="AA157" s="6" t="s">
        <v>0</v>
      </c>
      <c r="AB157" s="5" t="s">
        <v>0</v>
      </c>
      <c r="AC157" s="5" t="s">
        <v>0</v>
      </c>
      <c r="AD157" s="4" t="s">
        <v>0</v>
      </c>
      <c r="AE157" s="4" t="s">
        <v>1</v>
      </c>
      <c r="AF157" s="6" t="s">
        <v>0</v>
      </c>
      <c r="AG157" s="123" t="s">
        <v>2</v>
      </c>
      <c r="AH157" s="124"/>
      <c r="AI157" s="7"/>
    </row>
    <row r="158" spans="1:35" ht="14.5">
      <c r="A158" s="1"/>
      <c r="B158" s="8" t="s">
        <v>3</v>
      </c>
      <c r="C158" s="9" t="s">
        <v>4</v>
      </c>
      <c r="D158" s="9" t="s">
        <v>5</v>
      </c>
      <c r="E158" s="9" t="s">
        <v>6</v>
      </c>
      <c r="F158" s="9" t="s">
        <v>6</v>
      </c>
      <c r="G158" s="9" t="s">
        <v>7</v>
      </c>
      <c r="H158" s="9" t="s">
        <v>7</v>
      </c>
      <c r="I158" s="9" t="s">
        <v>8</v>
      </c>
      <c r="J158" s="9" t="s">
        <v>8</v>
      </c>
      <c r="K158" s="9" t="s">
        <v>9</v>
      </c>
      <c r="L158" s="9" t="s">
        <v>9</v>
      </c>
      <c r="M158" s="10" t="s">
        <v>10</v>
      </c>
      <c r="N158" s="10" t="s">
        <v>11</v>
      </c>
      <c r="O158" s="9" t="s">
        <v>12</v>
      </c>
      <c r="P158" s="9" t="s">
        <v>6</v>
      </c>
      <c r="Q158" s="11" t="s">
        <v>6</v>
      </c>
      <c r="R158" s="10" t="s">
        <v>63</v>
      </c>
      <c r="S158" s="10" t="s">
        <v>13</v>
      </c>
      <c r="T158" s="9" t="s">
        <v>14</v>
      </c>
      <c r="U158" s="9" t="s">
        <v>7</v>
      </c>
      <c r="V158" s="11" t="s">
        <v>7</v>
      </c>
      <c r="W158" s="10" t="s">
        <v>15</v>
      </c>
      <c r="X158" s="10" t="s">
        <v>16</v>
      </c>
      <c r="Y158" s="9" t="s">
        <v>17</v>
      </c>
      <c r="Z158" s="9" t="s">
        <v>8</v>
      </c>
      <c r="AA158" s="11" t="s">
        <v>8</v>
      </c>
      <c r="AB158" s="10" t="s">
        <v>18</v>
      </c>
      <c r="AC158" s="10" t="s">
        <v>19</v>
      </c>
      <c r="AD158" s="9" t="s">
        <v>9</v>
      </c>
      <c r="AE158" s="9" t="s">
        <v>9</v>
      </c>
      <c r="AF158" s="11" t="s">
        <v>20</v>
      </c>
      <c r="AG158" s="125" t="s">
        <v>21</v>
      </c>
      <c r="AH158" s="126"/>
      <c r="AI158" s="7"/>
    </row>
    <row r="159" spans="1:35" ht="14.5">
      <c r="A159" s="1"/>
      <c r="B159" s="12"/>
      <c r="C159" s="13"/>
      <c r="D159" s="13"/>
      <c r="E159" s="14">
        <v>2021</v>
      </c>
      <c r="F159" s="14">
        <v>2021</v>
      </c>
      <c r="G159" s="14">
        <v>2021</v>
      </c>
      <c r="H159" s="14">
        <v>2021</v>
      </c>
      <c r="I159" s="14">
        <v>2021</v>
      </c>
      <c r="J159" s="14">
        <v>2021</v>
      </c>
      <c r="K159" s="14">
        <v>2021</v>
      </c>
      <c r="L159" s="14">
        <v>2021</v>
      </c>
      <c r="M159" s="15" t="s">
        <v>22</v>
      </c>
      <c r="N159" s="15" t="s">
        <v>22</v>
      </c>
      <c r="O159" s="14" t="s">
        <v>22</v>
      </c>
      <c r="P159" s="14" t="s">
        <v>22</v>
      </c>
      <c r="Q159" s="16">
        <v>2022</v>
      </c>
      <c r="R159" s="15" t="s">
        <v>22</v>
      </c>
      <c r="S159" s="15" t="s">
        <v>22</v>
      </c>
      <c r="T159" s="14" t="s">
        <v>22</v>
      </c>
      <c r="U159" s="14" t="s">
        <v>22</v>
      </c>
      <c r="V159" s="16">
        <v>2022</v>
      </c>
      <c r="W159" s="15" t="s">
        <v>22</v>
      </c>
      <c r="X159" s="15" t="s">
        <v>22</v>
      </c>
      <c r="Y159" s="14" t="s">
        <v>22</v>
      </c>
      <c r="Z159" s="14" t="s">
        <v>22</v>
      </c>
      <c r="AA159" s="16">
        <v>2022</v>
      </c>
      <c r="AB159" s="15" t="s">
        <v>22</v>
      </c>
      <c r="AC159" s="15" t="s">
        <v>22</v>
      </c>
      <c r="AD159" s="14">
        <v>2022</v>
      </c>
      <c r="AE159" s="14">
        <v>2022</v>
      </c>
      <c r="AF159" s="16">
        <v>2022</v>
      </c>
      <c r="AG159" s="17" t="s">
        <v>23</v>
      </c>
      <c r="AH159" s="17" t="s">
        <v>24</v>
      </c>
      <c r="AI159" s="7"/>
    </row>
    <row r="160" spans="1:35" ht="14.5">
      <c r="A160" s="1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9"/>
    </row>
    <row r="161" spans="1:35" ht="14.5">
      <c r="A161" s="1"/>
      <c r="B161" s="20"/>
      <c r="C161" s="21"/>
      <c r="D161" s="22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4"/>
      <c r="AF161" s="29"/>
      <c r="AG161" s="24"/>
      <c r="AH161" s="25"/>
      <c r="AI161" s="26"/>
    </row>
    <row r="162" spans="1:35" ht="16.5" customHeight="1">
      <c r="A162" s="1"/>
      <c r="B162" s="33">
        <f>B148+1</f>
        <v>11</v>
      </c>
      <c r="C162" s="27" t="s">
        <v>87</v>
      </c>
      <c r="D162" s="28" t="s">
        <v>25</v>
      </c>
      <c r="E162" s="29">
        <v>2</v>
      </c>
      <c r="F162" s="29">
        <v>0</v>
      </c>
      <c r="G162" s="29">
        <v>3</v>
      </c>
      <c r="H162" s="29">
        <v>0</v>
      </c>
      <c r="I162" s="29">
        <v>3</v>
      </c>
      <c r="J162" s="29">
        <v>0</v>
      </c>
      <c r="K162" s="29">
        <v>3</v>
      </c>
      <c r="L162" s="29">
        <f>F162+H162+J162</f>
        <v>0</v>
      </c>
      <c r="M162" s="29">
        <v>3</v>
      </c>
      <c r="N162" s="29">
        <v>3</v>
      </c>
      <c r="O162" s="29">
        <v>3</v>
      </c>
      <c r="P162" s="29">
        <v>4</v>
      </c>
      <c r="Q162" s="29">
        <f t="shared" ref="Q162:Q168" si="120">O162</f>
        <v>3</v>
      </c>
      <c r="R162" s="29">
        <v>3</v>
      </c>
      <c r="S162" s="29">
        <v>3</v>
      </c>
      <c r="T162" s="29">
        <v>2</v>
      </c>
      <c r="U162" s="29">
        <v>4</v>
      </c>
      <c r="V162" s="29">
        <f>T162</f>
        <v>2</v>
      </c>
      <c r="W162" s="29">
        <v>0</v>
      </c>
      <c r="X162" s="29">
        <v>0</v>
      </c>
      <c r="Y162" s="29">
        <v>0</v>
      </c>
      <c r="Z162" s="29">
        <v>4</v>
      </c>
      <c r="AA162" s="29">
        <f>Y162</f>
        <v>0</v>
      </c>
      <c r="AB162" s="29">
        <v>0</v>
      </c>
      <c r="AC162" s="29">
        <v>0</v>
      </c>
      <c r="AD162" s="29">
        <v>0</v>
      </c>
      <c r="AE162" s="29">
        <v>4</v>
      </c>
      <c r="AF162" s="29">
        <f>AD162</f>
        <v>0</v>
      </c>
      <c r="AG162" s="30" t="e">
        <f t="shared" ref="AG162:AH168" si="121">#REF!-#REF!</f>
        <v>#REF!</v>
      </c>
      <c r="AH162" s="31" t="e">
        <f t="shared" si="121"/>
        <v>#REF!</v>
      </c>
      <c r="AI162" s="32"/>
    </row>
    <row r="163" spans="1:35" ht="16.5" customHeight="1">
      <c r="A163" s="1"/>
      <c r="B163" s="33"/>
      <c r="C163" s="27"/>
      <c r="D163" s="28" t="s">
        <v>26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f t="shared" ref="L163:L168" si="122">F163+H163+J163</f>
        <v>0</v>
      </c>
      <c r="M163" s="29">
        <v>0</v>
      </c>
      <c r="N163" s="29">
        <v>0</v>
      </c>
      <c r="O163" s="29">
        <v>0</v>
      </c>
      <c r="P163" s="29">
        <v>0</v>
      </c>
      <c r="Q163" s="29">
        <f t="shared" si="120"/>
        <v>0</v>
      </c>
      <c r="R163" s="29">
        <v>0</v>
      </c>
      <c r="S163" s="29">
        <v>0</v>
      </c>
      <c r="T163" s="29">
        <v>1</v>
      </c>
      <c r="U163" s="29">
        <v>0</v>
      </c>
      <c r="V163" s="29">
        <f t="shared" ref="V163:V168" si="123">T163</f>
        <v>1</v>
      </c>
      <c r="W163" s="29">
        <v>0</v>
      </c>
      <c r="X163" s="29">
        <v>0</v>
      </c>
      <c r="Y163" s="29">
        <v>0</v>
      </c>
      <c r="Z163" s="29">
        <v>0</v>
      </c>
      <c r="AA163" s="29">
        <f t="shared" ref="AA163:AA168" si="124">Y163</f>
        <v>0</v>
      </c>
      <c r="AB163" s="29">
        <v>0</v>
      </c>
      <c r="AC163" s="29">
        <v>0</v>
      </c>
      <c r="AD163" s="29">
        <v>0</v>
      </c>
      <c r="AE163" s="29">
        <v>0</v>
      </c>
      <c r="AF163" s="29">
        <f t="shared" ref="AF163:AF168" si="125">AD163</f>
        <v>0</v>
      </c>
      <c r="AG163" s="30" t="e">
        <f t="shared" si="121"/>
        <v>#REF!</v>
      </c>
      <c r="AH163" s="31" t="e">
        <f t="shared" si="121"/>
        <v>#REF!</v>
      </c>
      <c r="AI163" s="32"/>
    </row>
    <row r="164" spans="1:35" ht="16.5" customHeight="1">
      <c r="A164" s="1"/>
      <c r="B164" s="33"/>
      <c r="C164" s="27"/>
      <c r="D164" s="28" t="s">
        <v>27</v>
      </c>
      <c r="E164" s="29">
        <v>470</v>
      </c>
      <c r="F164" s="29">
        <v>0</v>
      </c>
      <c r="G164" s="29">
        <v>467</v>
      </c>
      <c r="H164" s="29">
        <v>0</v>
      </c>
      <c r="I164" s="29">
        <v>463</v>
      </c>
      <c r="J164" s="29">
        <v>0</v>
      </c>
      <c r="K164" s="29">
        <v>458</v>
      </c>
      <c r="L164" s="29">
        <f t="shared" si="122"/>
        <v>0</v>
      </c>
      <c r="M164" s="29">
        <v>456</v>
      </c>
      <c r="N164" s="29">
        <v>456</v>
      </c>
      <c r="O164" s="29">
        <v>458</v>
      </c>
      <c r="P164" s="29">
        <v>468</v>
      </c>
      <c r="Q164" s="29">
        <f t="shared" si="120"/>
        <v>458</v>
      </c>
      <c r="R164" s="29">
        <v>458</v>
      </c>
      <c r="S164" s="29">
        <v>458</v>
      </c>
      <c r="T164" s="29">
        <v>458</v>
      </c>
      <c r="U164" s="29">
        <v>468</v>
      </c>
      <c r="V164" s="29">
        <f t="shared" si="123"/>
        <v>458</v>
      </c>
      <c r="W164" s="29">
        <v>0</v>
      </c>
      <c r="X164" s="29">
        <v>0</v>
      </c>
      <c r="Y164" s="29">
        <v>0</v>
      </c>
      <c r="Z164" s="29">
        <v>468</v>
      </c>
      <c r="AA164" s="29">
        <f t="shared" si="124"/>
        <v>0</v>
      </c>
      <c r="AB164" s="29">
        <v>0</v>
      </c>
      <c r="AC164" s="29">
        <v>0</v>
      </c>
      <c r="AD164" s="29">
        <v>0</v>
      </c>
      <c r="AE164" s="29">
        <v>468</v>
      </c>
      <c r="AF164" s="29">
        <f t="shared" si="125"/>
        <v>0</v>
      </c>
      <c r="AG164" s="30" t="e">
        <f t="shared" si="121"/>
        <v>#REF!</v>
      </c>
      <c r="AH164" s="31" t="e">
        <f t="shared" si="121"/>
        <v>#REF!</v>
      </c>
      <c r="AI164" s="32"/>
    </row>
    <row r="165" spans="1:35" ht="16.5" customHeight="1">
      <c r="A165" s="1"/>
      <c r="B165" s="33"/>
      <c r="C165" s="27"/>
      <c r="D165" s="28" t="s">
        <v>28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f t="shared" si="122"/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f t="shared" si="120"/>
        <v>0</v>
      </c>
      <c r="R165" s="29">
        <v>0</v>
      </c>
      <c r="S165" s="29">
        <v>0</v>
      </c>
      <c r="T165" s="29">
        <v>0</v>
      </c>
      <c r="U165" s="29">
        <v>0</v>
      </c>
      <c r="V165" s="29">
        <f t="shared" si="123"/>
        <v>0</v>
      </c>
      <c r="W165" s="29">
        <v>0</v>
      </c>
      <c r="X165" s="29">
        <v>0</v>
      </c>
      <c r="Y165" s="29">
        <v>0</v>
      </c>
      <c r="Z165" s="29">
        <v>0</v>
      </c>
      <c r="AA165" s="29">
        <f t="shared" si="124"/>
        <v>0</v>
      </c>
      <c r="AB165" s="29">
        <v>0</v>
      </c>
      <c r="AC165" s="29">
        <v>0</v>
      </c>
      <c r="AD165" s="29">
        <v>0</v>
      </c>
      <c r="AE165" s="29">
        <v>0</v>
      </c>
      <c r="AF165" s="29">
        <f t="shared" si="125"/>
        <v>0</v>
      </c>
      <c r="AG165" s="30" t="e">
        <f t="shared" si="121"/>
        <v>#REF!</v>
      </c>
      <c r="AH165" s="31" t="e">
        <f t="shared" si="121"/>
        <v>#REF!</v>
      </c>
      <c r="AI165" s="32"/>
    </row>
    <row r="166" spans="1:35" ht="16.5" customHeight="1">
      <c r="A166" s="1"/>
      <c r="B166" s="33"/>
      <c r="C166" s="27"/>
      <c r="D166" s="28" t="s">
        <v>29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f t="shared" si="122"/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f t="shared" si="120"/>
        <v>0</v>
      </c>
      <c r="R166" s="29">
        <v>0</v>
      </c>
      <c r="S166" s="29">
        <v>0</v>
      </c>
      <c r="T166" s="29">
        <v>0</v>
      </c>
      <c r="U166" s="29">
        <v>0</v>
      </c>
      <c r="V166" s="29">
        <f t="shared" si="123"/>
        <v>0</v>
      </c>
      <c r="W166" s="29">
        <v>0</v>
      </c>
      <c r="X166" s="29">
        <v>0</v>
      </c>
      <c r="Y166" s="29">
        <v>0</v>
      </c>
      <c r="Z166" s="29">
        <v>0</v>
      </c>
      <c r="AA166" s="29">
        <f t="shared" si="124"/>
        <v>0</v>
      </c>
      <c r="AB166" s="29">
        <v>0</v>
      </c>
      <c r="AC166" s="29">
        <v>0</v>
      </c>
      <c r="AD166" s="29">
        <v>0</v>
      </c>
      <c r="AE166" s="29">
        <v>0</v>
      </c>
      <c r="AF166" s="29">
        <f t="shared" si="125"/>
        <v>0</v>
      </c>
      <c r="AG166" s="30" t="e">
        <f t="shared" si="121"/>
        <v>#REF!</v>
      </c>
      <c r="AH166" s="31" t="e">
        <f t="shared" si="121"/>
        <v>#REF!</v>
      </c>
      <c r="AI166" s="32"/>
    </row>
    <row r="167" spans="1:35" ht="16.5" customHeight="1">
      <c r="A167" s="1"/>
      <c r="B167" s="33"/>
      <c r="C167" s="27"/>
      <c r="D167" s="28" t="s">
        <v>30</v>
      </c>
      <c r="E167" s="29">
        <v>1426</v>
      </c>
      <c r="F167" s="29">
        <v>0</v>
      </c>
      <c r="G167" s="29">
        <v>1418</v>
      </c>
      <c r="H167" s="29">
        <v>0</v>
      </c>
      <c r="I167" s="29">
        <v>1431</v>
      </c>
      <c r="J167" s="29">
        <v>0</v>
      </c>
      <c r="K167" s="29">
        <v>1421</v>
      </c>
      <c r="L167" s="29">
        <f t="shared" si="122"/>
        <v>0</v>
      </c>
      <c r="M167" s="29">
        <v>1419</v>
      </c>
      <c r="N167" s="29">
        <v>1420</v>
      </c>
      <c r="O167" s="29">
        <v>1422</v>
      </c>
      <c r="P167" s="29">
        <v>1510</v>
      </c>
      <c r="Q167" s="29">
        <f t="shared" si="120"/>
        <v>1422</v>
      </c>
      <c r="R167" s="29">
        <v>1421</v>
      </c>
      <c r="S167" s="29">
        <v>1417</v>
      </c>
      <c r="T167" s="29">
        <v>1414</v>
      </c>
      <c r="U167" s="29">
        <v>1510</v>
      </c>
      <c r="V167" s="29">
        <f t="shared" si="123"/>
        <v>1414</v>
      </c>
      <c r="W167" s="29">
        <v>0</v>
      </c>
      <c r="X167" s="29">
        <v>0</v>
      </c>
      <c r="Y167" s="29">
        <v>0</v>
      </c>
      <c r="Z167" s="29">
        <v>1510</v>
      </c>
      <c r="AA167" s="29">
        <f t="shared" si="124"/>
        <v>0</v>
      </c>
      <c r="AB167" s="29">
        <v>0</v>
      </c>
      <c r="AC167" s="29">
        <v>0</v>
      </c>
      <c r="AD167" s="29">
        <v>0</v>
      </c>
      <c r="AE167" s="29">
        <v>1510</v>
      </c>
      <c r="AF167" s="29">
        <f t="shared" si="125"/>
        <v>0</v>
      </c>
      <c r="AG167" s="30" t="e">
        <f t="shared" si="121"/>
        <v>#REF!</v>
      </c>
      <c r="AH167" s="31" t="e">
        <f t="shared" si="121"/>
        <v>#REF!</v>
      </c>
      <c r="AI167" s="32"/>
    </row>
    <row r="168" spans="1:35" ht="14.25" customHeight="1">
      <c r="A168" s="1"/>
      <c r="B168" s="33"/>
      <c r="C168" s="27"/>
      <c r="D168" s="34" t="s">
        <v>31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f t="shared" si="122"/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f t="shared" si="120"/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f t="shared" si="123"/>
        <v>0</v>
      </c>
      <c r="W168" s="29">
        <v>0</v>
      </c>
      <c r="X168" s="29">
        <v>0</v>
      </c>
      <c r="Y168" s="29">
        <v>0</v>
      </c>
      <c r="Z168" s="29">
        <v>0</v>
      </c>
      <c r="AA168" s="29">
        <f t="shared" si="124"/>
        <v>0</v>
      </c>
      <c r="AB168" s="29">
        <v>0</v>
      </c>
      <c r="AC168" s="29">
        <v>0</v>
      </c>
      <c r="AD168" s="29">
        <v>0</v>
      </c>
      <c r="AE168" s="29">
        <v>0</v>
      </c>
      <c r="AF168" s="29">
        <f t="shared" si="125"/>
        <v>0</v>
      </c>
      <c r="AG168" s="30" t="e">
        <f t="shared" si="121"/>
        <v>#REF!</v>
      </c>
      <c r="AH168" s="31" t="e">
        <f t="shared" si="121"/>
        <v>#REF!</v>
      </c>
      <c r="AI168" s="32"/>
    </row>
    <row r="169" spans="1:35" ht="14.5">
      <c r="A169" s="1"/>
      <c r="B169" s="35"/>
      <c r="C169" s="36"/>
      <c r="D169" s="37" t="s">
        <v>32</v>
      </c>
      <c r="E169" s="38">
        <f>SUM(E162:E168)</f>
        <v>1898</v>
      </c>
      <c r="F169" s="38">
        <f t="shared" ref="F169:J169" si="126">SUM(F162:F168)</f>
        <v>0</v>
      </c>
      <c r="G169" s="38">
        <f t="shared" si="126"/>
        <v>1888</v>
      </c>
      <c r="H169" s="38">
        <f t="shared" si="126"/>
        <v>0</v>
      </c>
      <c r="I169" s="38">
        <f t="shared" si="126"/>
        <v>1897</v>
      </c>
      <c r="J169" s="38">
        <f t="shared" si="126"/>
        <v>0</v>
      </c>
      <c r="K169" s="38">
        <f>SUM(K162:K168)</f>
        <v>1882</v>
      </c>
      <c r="L169" s="38">
        <f t="shared" ref="L169:AF169" si="127">SUM(L162:L168)</f>
        <v>0</v>
      </c>
      <c r="M169" s="38">
        <f>SUM(M162:M168)</f>
        <v>1878</v>
      </c>
      <c r="N169" s="38">
        <f>SUM(N162:N168)</f>
        <v>1879</v>
      </c>
      <c r="O169" s="38">
        <f>SUM(O162:O168)</f>
        <v>1883</v>
      </c>
      <c r="P169" s="38">
        <f t="shared" si="127"/>
        <v>1982</v>
      </c>
      <c r="Q169" s="38">
        <f t="shared" si="127"/>
        <v>1883</v>
      </c>
      <c r="R169" s="38">
        <f t="shared" si="127"/>
        <v>1882</v>
      </c>
      <c r="S169" s="38">
        <f t="shared" si="127"/>
        <v>1878</v>
      </c>
      <c r="T169" s="38">
        <f t="shared" si="127"/>
        <v>1875</v>
      </c>
      <c r="U169" s="38">
        <f t="shared" si="127"/>
        <v>1982</v>
      </c>
      <c r="V169" s="38">
        <f t="shared" si="127"/>
        <v>1875</v>
      </c>
      <c r="W169" s="38">
        <f t="shared" si="127"/>
        <v>0</v>
      </c>
      <c r="X169" s="38">
        <f t="shared" si="127"/>
        <v>0</v>
      </c>
      <c r="Y169" s="38">
        <f t="shared" si="127"/>
        <v>0</v>
      </c>
      <c r="Z169" s="38">
        <f t="shared" si="127"/>
        <v>1982</v>
      </c>
      <c r="AA169" s="38">
        <f t="shared" si="127"/>
        <v>0</v>
      </c>
      <c r="AB169" s="38">
        <f t="shared" si="127"/>
        <v>0</v>
      </c>
      <c r="AC169" s="38">
        <f t="shared" si="127"/>
        <v>0</v>
      </c>
      <c r="AD169" s="38">
        <f t="shared" si="127"/>
        <v>0</v>
      </c>
      <c r="AE169" s="38">
        <f t="shared" si="127"/>
        <v>1982</v>
      </c>
      <c r="AF169" s="54">
        <f t="shared" si="127"/>
        <v>0</v>
      </c>
      <c r="AG169" s="52" t="e">
        <f t="shared" ref="AG169:AH169" si="128">#REF!-#REF!</f>
        <v>#REF!</v>
      </c>
      <c r="AH169" s="39" t="e">
        <f t="shared" si="128"/>
        <v>#REF!</v>
      </c>
      <c r="AI169" s="32"/>
    </row>
    <row r="170" spans="1:3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4.5">
      <c r="A171" s="1"/>
      <c r="B171" s="2"/>
      <c r="C171" s="3"/>
      <c r="D171" s="3"/>
      <c r="E171" s="4" t="s">
        <v>0</v>
      </c>
      <c r="F171" s="4" t="s">
        <v>1</v>
      </c>
      <c r="G171" s="4" t="s">
        <v>0</v>
      </c>
      <c r="H171" s="4" t="s">
        <v>1</v>
      </c>
      <c r="I171" s="4" t="s">
        <v>0</v>
      </c>
      <c r="J171" s="4" t="s">
        <v>1</v>
      </c>
      <c r="K171" s="4" t="s">
        <v>0</v>
      </c>
      <c r="L171" s="4" t="s">
        <v>1</v>
      </c>
      <c r="M171" s="5" t="s">
        <v>0</v>
      </c>
      <c r="N171" s="5" t="s">
        <v>0</v>
      </c>
      <c r="O171" s="4" t="s">
        <v>0</v>
      </c>
      <c r="P171" s="4" t="s">
        <v>1</v>
      </c>
      <c r="Q171" s="6" t="s">
        <v>0</v>
      </c>
      <c r="R171" s="5" t="s">
        <v>0</v>
      </c>
      <c r="S171" s="5" t="s">
        <v>0</v>
      </c>
      <c r="T171" s="4" t="s">
        <v>0</v>
      </c>
      <c r="U171" s="4" t="s">
        <v>1</v>
      </c>
      <c r="V171" s="6" t="s">
        <v>0</v>
      </c>
      <c r="W171" s="5" t="s">
        <v>0</v>
      </c>
      <c r="X171" s="5" t="s">
        <v>0</v>
      </c>
      <c r="Y171" s="4" t="s">
        <v>0</v>
      </c>
      <c r="Z171" s="4" t="s">
        <v>1</v>
      </c>
      <c r="AA171" s="6" t="s">
        <v>0</v>
      </c>
      <c r="AB171" s="5" t="s">
        <v>0</v>
      </c>
      <c r="AC171" s="5" t="s">
        <v>0</v>
      </c>
      <c r="AD171" s="4" t="s">
        <v>0</v>
      </c>
      <c r="AE171" s="4" t="s">
        <v>1</v>
      </c>
      <c r="AF171" s="6" t="s">
        <v>0</v>
      </c>
      <c r="AG171" s="123" t="s">
        <v>2</v>
      </c>
      <c r="AH171" s="124"/>
      <c r="AI171" s="7"/>
    </row>
    <row r="172" spans="1:35" ht="14.5">
      <c r="A172" s="1"/>
      <c r="B172" s="8" t="s">
        <v>3</v>
      </c>
      <c r="C172" s="9" t="s">
        <v>4</v>
      </c>
      <c r="D172" s="9" t="s">
        <v>5</v>
      </c>
      <c r="E172" s="9" t="s">
        <v>6</v>
      </c>
      <c r="F172" s="9" t="s">
        <v>6</v>
      </c>
      <c r="G172" s="9" t="s">
        <v>7</v>
      </c>
      <c r="H172" s="9" t="s">
        <v>7</v>
      </c>
      <c r="I172" s="9" t="s">
        <v>8</v>
      </c>
      <c r="J172" s="9" t="s">
        <v>8</v>
      </c>
      <c r="K172" s="9" t="s">
        <v>9</v>
      </c>
      <c r="L172" s="9" t="s">
        <v>9</v>
      </c>
      <c r="M172" s="10" t="s">
        <v>10</v>
      </c>
      <c r="N172" s="10" t="s">
        <v>11</v>
      </c>
      <c r="O172" s="9" t="s">
        <v>12</v>
      </c>
      <c r="P172" s="9" t="s">
        <v>6</v>
      </c>
      <c r="Q172" s="11" t="s">
        <v>6</v>
      </c>
      <c r="R172" s="10" t="s">
        <v>63</v>
      </c>
      <c r="S172" s="10" t="s">
        <v>13</v>
      </c>
      <c r="T172" s="9" t="s">
        <v>14</v>
      </c>
      <c r="U172" s="9" t="s">
        <v>7</v>
      </c>
      <c r="V172" s="11" t="s">
        <v>7</v>
      </c>
      <c r="W172" s="10" t="s">
        <v>15</v>
      </c>
      <c r="X172" s="10" t="s">
        <v>16</v>
      </c>
      <c r="Y172" s="9" t="s">
        <v>17</v>
      </c>
      <c r="Z172" s="9" t="s">
        <v>8</v>
      </c>
      <c r="AA172" s="11" t="s">
        <v>8</v>
      </c>
      <c r="AB172" s="10" t="s">
        <v>18</v>
      </c>
      <c r="AC172" s="10" t="s">
        <v>19</v>
      </c>
      <c r="AD172" s="9" t="s">
        <v>9</v>
      </c>
      <c r="AE172" s="9" t="s">
        <v>9</v>
      </c>
      <c r="AF172" s="11" t="s">
        <v>20</v>
      </c>
      <c r="AG172" s="125" t="s">
        <v>21</v>
      </c>
      <c r="AH172" s="126"/>
      <c r="AI172" s="7"/>
    </row>
    <row r="173" spans="1:35" ht="14.5">
      <c r="A173" s="1"/>
      <c r="B173" s="12"/>
      <c r="C173" s="13"/>
      <c r="D173" s="13"/>
      <c r="E173" s="14">
        <v>2021</v>
      </c>
      <c r="F173" s="14">
        <v>2021</v>
      </c>
      <c r="G173" s="14">
        <v>2021</v>
      </c>
      <c r="H173" s="14">
        <v>2021</v>
      </c>
      <c r="I173" s="14">
        <v>2021</v>
      </c>
      <c r="J173" s="14">
        <v>2021</v>
      </c>
      <c r="K173" s="14">
        <v>2021</v>
      </c>
      <c r="L173" s="14">
        <v>2021</v>
      </c>
      <c r="M173" s="15" t="s">
        <v>22</v>
      </c>
      <c r="N173" s="15" t="s">
        <v>22</v>
      </c>
      <c r="O173" s="14" t="s">
        <v>22</v>
      </c>
      <c r="P173" s="14" t="s">
        <v>22</v>
      </c>
      <c r="Q173" s="16">
        <v>2022</v>
      </c>
      <c r="R173" s="15" t="s">
        <v>22</v>
      </c>
      <c r="S173" s="15" t="s">
        <v>22</v>
      </c>
      <c r="T173" s="14" t="s">
        <v>22</v>
      </c>
      <c r="U173" s="14" t="s">
        <v>22</v>
      </c>
      <c r="V173" s="16">
        <v>2022</v>
      </c>
      <c r="W173" s="15" t="s">
        <v>22</v>
      </c>
      <c r="X173" s="15" t="s">
        <v>22</v>
      </c>
      <c r="Y173" s="14" t="s">
        <v>22</v>
      </c>
      <c r="Z173" s="14" t="s">
        <v>22</v>
      </c>
      <c r="AA173" s="16">
        <v>2022</v>
      </c>
      <c r="AB173" s="15" t="s">
        <v>22</v>
      </c>
      <c r="AC173" s="15" t="s">
        <v>22</v>
      </c>
      <c r="AD173" s="14">
        <v>2022</v>
      </c>
      <c r="AE173" s="14">
        <v>2022</v>
      </c>
      <c r="AF173" s="16">
        <v>2022</v>
      </c>
      <c r="AG173" s="17" t="s">
        <v>23</v>
      </c>
      <c r="AH173" s="17" t="s">
        <v>24</v>
      </c>
      <c r="AI173" s="7"/>
    </row>
    <row r="174" spans="1:35" ht="14.5">
      <c r="A174" s="1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9"/>
    </row>
    <row r="175" spans="1:35" ht="14.5">
      <c r="A175" s="1"/>
      <c r="B175" s="20"/>
      <c r="C175" s="21"/>
      <c r="D175" s="22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4"/>
      <c r="AF175" s="29"/>
      <c r="AG175" s="24"/>
      <c r="AH175" s="25"/>
      <c r="AI175" s="26"/>
    </row>
    <row r="176" spans="1:35" ht="16.5" customHeight="1">
      <c r="A176" s="1"/>
      <c r="B176" s="33">
        <f>B162+1</f>
        <v>12</v>
      </c>
      <c r="C176" s="27" t="s">
        <v>88</v>
      </c>
      <c r="D176" s="28" t="s">
        <v>25</v>
      </c>
      <c r="E176" s="29">
        <v>4</v>
      </c>
      <c r="F176" s="29">
        <v>0</v>
      </c>
      <c r="G176" s="29">
        <v>4</v>
      </c>
      <c r="H176" s="29">
        <v>0</v>
      </c>
      <c r="I176" s="29">
        <v>4</v>
      </c>
      <c r="J176" s="29">
        <v>0</v>
      </c>
      <c r="K176" s="29">
        <v>3</v>
      </c>
      <c r="L176" s="29">
        <v>0</v>
      </c>
      <c r="M176" s="29">
        <v>3</v>
      </c>
      <c r="N176" s="29">
        <v>3</v>
      </c>
      <c r="O176" s="29">
        <v>3</v>
      </c>
      <c r="P176" s="29">
        <v>4</v>
      </c>
      <c r="Q176" s="29">
        <f>O176</f>
        <v>3</v>
      </c>
      <c r="R176" s="29">
        <v>3</v>
      </c>
      <c r="S176" s="29">
        <v>3</v>
      </c>
      <c r="T176" s="29">
        <v>4</v>
      </c>
      <c r="U176" s="29">
        <v>4</v>
      </c>
      <c r="V176" s="29">
        <f>T176</f>
        <v>4</v>
      </c>
      <c r="W176" s="29">
        <v>0</v>
      </c>
      <c r="X176" s="29">
        <v>0</v>
      </c>
      <c r="Y176" s="29">
        <v>0</v>
      </c>
      <c r="Z176" s="29">
        <v>4</v>
      </c>
      <c r="AA176" s="29">
        <f>Y176</f>
        <v>0</v>
      </c>
      <c r="AB176" s="29">
        <v>0</v>
      </c>
      <c r="AC176" s="29">
        <v>0</v>
      </c>
      <c r="AD176" s="29">
        <v>0</v>
      </c>
      <c r="AE176" s="29">
        <v>4</v>
      </c>
      <c r="AF176" s="29">
        <f>AD176</f>
        <v>0</v>
      </c>
      <c r="AG176" s="30" t="e">
        <f t="shared" ref="AG176:AH182" si="129">#REF!-#REF!</f>
        <v>#REF!</v>
      </c>
      <c r="AH176" s="31" t="e">
        <f t="shared" si="129"/>
        <v>#REF!</v>
      </c>
      <c r="AI176" s="32"/>
    </row>
    <row r="177" spans="1:35" ht="16.5" customHeight="1">
      <c r="A177" s="1"/>
      <c r="B177" s="33"/>
      <c r="C177" s="27"/>
      <c r="D177" s="28" t="s">
        <v>26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f t="shared" ref="Q177:Q182" si="130">O177</f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f t="shared" ref="V177:V182" si="131">T177</f>
        <v>0</v>
      </c>
      <c r="W177" s="29">
        <v>0</v>
      </c>
      <c r="X177" s="29">
        <v>0</v>
      </c>
      <c r="Y177" s="29">
        <v>0</v>
      </c>
      <c r="Z177" s="29">
        <v>0</v>
      </c>
      <c r="AA177" s="29">
        <f t="shared" ref="AA177:AA182" si="132">Y177</f>
        <v>0</v>
      </c>
      <c r="AB177" s="29">
        <v>0</v>
      </c>
      <c r="AC177" s="29">
        <v>0</v>
      </c>
      <c r="AD177" s="29">
        <v>0</v>
      </c>
      <c r="AE177" s="29">
        <v>0</v>
      </c>
      <c r="AF177" s="29">
        <f t="shared" ref="AF177:AF182" si="133">AD177</f>
        <v>0</v>
      </c>
      <c r="AG177" s="30" t="e">
        <f t="shared" si="129"/>
        <v>#REF!</v>
      </c>
      <c r="AH177" s="31" t="e">
        <f t="shared" si="129"/>
        <v>#REF!</v>
      </c>
      <c r="AI177" s="32"/>
    </row>
    <row r="178" spans="1:35" ht="16.5" customHeight="1">
      <c r="A178" s="1"/>
      <c r="B178" s="33"/>
      <c r="C178" s="27"/>
      <c r="D178" s="28" t="s">
        <v>27</v>
      </c>
      <c r="E178" s="29">
        <v>96</v>
      </c>
      <c r="F178" s="29">
        <v>0</v>
      </c>
      <c r="G178" s="29">
        <v>94</v>
      </c>
      <c r="H178" s="29">
        <v>0</v>
      </c>
      <c r="I178" s="29">
        <v>89</v>
      </c>
      <c r="J178" s="29">
        <v>0</v>
      </c>
      <c r="K178" s="29">
        <v>87</v>
      </c>
      <c r="L178" s="29">
        <v>0</v>
      </c>
      <c r="M178" s="29">
        <v>86</v>
      </c>
      <c r="N178" s="29">
        <v>86</v>
      </c>
      <c r="O178" s="29">
        <v>85</v>
      </c>
      <c r="P178" s="29">
        <v>90</v>
      </c>
      <c r="Q178" s="29">
        <f t="shared" si="130"/>
        <v>85</v>
      </c>
      <c r="R178" s="29">
        <v>83</v>
      </c>
      <c r="S178" s="29">
        <v>83</v>
      </c>
      <c r="T178" s="29">
        <v>82</v>
      </c>
      <c r="U178" s="29">
        <v>90</v>
      </c>
      <c r="V178" s="29">
        <f t="shared" si="131"/>
        <v>82</v>
      </c>
      <c r="W178" s="29">
        <v>0</v>
      </c>
      <c r="X178" s="29">
        <v>0</v>
      </c>
      <c r="Y178" s="29">
        <v>0</v>
      </c>
      <c r="Z178" s="29">
        <v>90</v>
      </c>
      <c r="AA178" s="29">
        <f t="shared" si="132"/>
        <v>0</v>
      </c>
      <c r="AB178" s="29">
        <v>0</v>
      </c>
      <c r="AC178" s="29">
        <v>0</v>
      </c>
      <c r="AD178" s="29">
        <v>0</v>
      </c>
      <c r="AE178" s="29">
        <v>90</v>
      </c>
      <c r="AF178" s="29">
        <f t="shared" si="133"/>
        <v>0</v>
      </c>
      <c r="AG178" s="30" t="e">
        <f t="shared" si="129"/>
        <v>#REF!</v>
      </c>
      <c r="AH178" s="31" t="e">
        <f t="shared" si="129"/>
        <v>#REF!</v>
      </c>
      <c r="AI178" s="32"/>
    </row>
    <row r="179" spans="1:35" ht="16.5" customHeight="1">
      <c r="A179" s="1"/>
      <c r="B179" s="33"/>
      <c r="C179" s="27"/>
      <c r="D179" s="28" t="s">
        <v>28</v>
      </c>
      <c r="E179" s="29">
        <v>327</v>
      </c>
      <c r="F179" s="29">
        <v>0</v>
      </c>
      <c r="G179" s="29">
        <v>327</v>
      </c>
      <c r="H179" s="29">
        <v>0</v>
      </c>
      <c r="I179" s="29">
        <v>326</v>
      </c>
      <c r="J179" s="29">
        <v>0</v>
      </c>
      <c r="K179" s="29">
        <v>326</v>
      </c>
      <c r="L179" s="29">
        <v>0</v>
      </c>
      <c r="M179" s="29">
        <v>326</v>
      </c>
      <c r="N179" s="29">
        <v>326</v>
      </c>
      <c r="O179" s="29">
        <v>325</v>
      </c>
      <c r="P179" s="29">
        <v>326</v>
      </c>
      <c r="Q179" s="29">
        <f t="shared" si="130"/>
        <v>325</v>
      </c>
      <c r="R179" s="29">
        <v>325</v>
      </c>
      <c r="S179" s="29">
        <v>325</v>
      </c>
      <c r="T179" s="29">
        <v>325</v>
      </c>
      <c r="U179" s="29">
        <v>326</v>
      </c>
      <c r="V179" s="29">
        <f t="shared" si="131"/>
        <v>325</v>
      </c>
      <c r="W179" s="29">
        <v>0</v>
      </c>
      <c r="X179" s="29">
        <v>0</v>
      </c>
      <c r="Y179" s="29">
        <v>0</v>
      </c>
      <c r="Z179" s="29">
        <v>326</v>
      </c>
      <c r="AA179" s="29">
        <f t="shared" si="132"/>
        <v>0</v>
      </c>
      <c r="AB179" s="29">
        <v>0</v>
      </c>
      <c r="AC179" s="29">
        <v>0</v>
      </c>
      <c r="AD179" s="29">
        <v>0</v>
      </c>
      <c r="AE179" s="29">
        <v>326</v>
      </c>
      <c r="AF179" s="29">
        <f t="shared" si="133"/>
        <v>0</v>
      </c>
      <c r="AG179" s="30" t="e">
        <f t="shared" si="129"/>
        <v>#REF!</v>
      </c>
      <c r="AH179" s="31" t="e">
        <f t="shared" si="129"/>
        <v>#REF!</v>
      </c>
      <c r="AI179" s="32"/>
    </row>
    <row r="180" spans="1:35" ht="16.5" customHeight="1">
      <c r="A180" s="1"/>
      <c r="B180" s="33"/>
      <c r="C180" s="27"/>
      <c r="D180" s="28" t="s">
        <v>29</v>
      </c>
      <c r="E180" s="29">
        <v>0</v>
      </c>
      <c r="F180" s="29">
        <v>0</v>
      </c>
      <c r="G180" s="29">
        <v>0</v>
      </c>
      <c r="H180" s="29">
        <v>0</v>
      </c>
      <c r="I180" s="29">
        <v>10</v>
      </c>
      <c r="J180" s="29">
        <v>0</v>
      </c>
      <c r="K180" s="29">
        <v>10</v>
      </c>
      <c r="L180" s="29">
        <v>0</v>
      </c>
      <c r="M180" s="29">
        <v>10</v>
      </c>
      <c r="N180" s="29">
        <v>10</v>
      </c>
      <c r="O180" s="29">
        <v>10</v>
      </c>
      <c r="P180" s="29">
        <v>10</v>
      </c>
      <c r="Q180" s="29">
        <f t="shared" si="130"/>
        <v>10</v>
      </c>
      <c r="R180" s="29">
        <v>10</v>
      </c>
      <c r="S180" s="29">
        <v>10</v>
      </c>
      <c r="T180" s="29">
        <v>10</v>
      </c>
      <c r="U180" s="29">
        <v>10</v>
      </c>
      <c r="V180" s="29">
        <f t="shared" si="131"/>
        <v>10</v>
      </c>
      <c r="W180" s="29">
        <v>0</v>
      </c>
      <c r="X180" s="29">
        <v>0</v>
      </c>
      <c r="Y180" s="29">
        <v>0</v>
      </c>
      <c r="Z180" s="29">
        <v>10</v>
      </c>
      <c r="AA180" s="29">
        <f t="shared" si="132"/>
        <v>0</v>
      </c>
      <c r="AB180" s="29">
        <v>0</v>
      </c>
      <c r="AC180" s="29">
        <v>0</v>
      </c>
      <c r="AD180" s="29">
        <v>0</v>
      </c>
      <c r="AE180" s="29">
        <v>10</v>
      </c>
      <c r="AF180" s="29">
        <f t="shared" si="133"/>
        <v>0</v>
      </c>
      <c r="AG180" s="30" t="e">
        <f t="shared" si="129"/>
        <v>#REF!</v>
      </c>
      <c r="AH180" s="31" t="e">
        <f t="shared" si="129"/>
        <v>#REF!</v>
      </c>
      <c r="AI180" s="32"/>
    </row>
    <row r="181" spans="1:35" ht="16.5" customHeight="1">
      <c r="A181" s="1"/>
      <c r="B181" s="33"/>
      <c r="C181" s="27"/>
      <c r="D181" s="28" t="s">
        <v>30</v>
      </c>
      <c r="E181" s="29">
        <v>622</v>
      </c>
      <c r="F181" s="29">
        <v>0</v>
      </c>
      <c r="G181" s="29">
        <v>621</v>
      </c>
      <c r="H181" s="29">
        <v>0</v>
      </c>
      <c r="I181" s="29">
        <v>621</v>
      </c>
      <c r="J181" s="29">
        <v>0</v>
      </c>
      <c r="K181" s="29">
        <v>621</v>
      </c>
      <c r="L181" s="29">
        <v>0</v>
      </c>
      <c r="M181" s="29">
        <v>404</v>
      </c>
      <c r="N181" s="29">
        <v>404</v>
      </c>
      <c r="O181" s="29">
        <v>405</v>
      </c>
      <c r="P181" s="29">
        <v>606</v>
      </c>
      <c r="Q181" s="29">
        <f t="shared" si="130"/>
        <v>405</v>
      </c>
      <c r="R181" s="29">
        <v>405</v>
      </c>
      <c r="S181" s="29">
        <v>405</v>
      </c>
      <c r="T181" s="29">
        <v>405</v>
      </c>
      <c r="U181" s="29">
        <v>606</v>
      </c>
      <c r="V181" s="29">
        <f t="shared" si="131"/>
        <v>405</v>
      </c>
      <c r="W181" s="29">
        <v>0</v>
      </c>
      <c r="X181" s="29">
        <v>0</v>
      </c>
      <c r="Y181" s="29">
        <v>0</v>
      </c>
      <c r="Z181" s="29">
        <v>606</v>
      </c>
      <c r="AA181" s="29">
        <f t="shared" si="132"/>
        <v>0</v>
      </c>
      <c r="AB181" s="29">
        <v>0</v>
      </c>
      <c r="AC181" s="29">
        <v>0</v>
      </c>
      <c r="AD181" s="29">
        <v>0</v>
      </c>
      <c r="AE181" s="29">
        <v>606</v>
      </c>
      <c r="AF181" s="29">
        <f t="shared" si="133"/>
        <v>0</v>
      </c>
      <c r="AG181" s="30" t="e">
        <f t="shared" si="129"/>
        <v>#REF!</v>
      </c>
      <c r="AH181" s="31" t="e">
        <f t="shared" si="129"/>
        <v>#REF!</v>
      </c>
      <c r="AI181" s="32"/>
    </row>
    <row r="182" spans="1:35" ht="14.25" customHeight="1">
      <c r="A182" s="1"/>
      <c r="B182" s="33"/>
      <c r="C182" s="27"/>
      <c r="D182" s="34" t="s">
        <v>31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f t="shared" si="130"/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f t="shared" si="131"/>
        <v>0</v>
      </c>
      <c r="W182" s="29">
        <v>0</v>
      </c>
      <c r="X182" s="29">
        <v>0</v>
      </c>
      <c r="Y182" s="29">
        <v>0</v>
      </c>
      <c r="Z182" s="29">
        <v>0</v>
      </c>
      <c r="AA182" s="29">
        <f t="shared" si="132"/>
        <v>0</v>
      </c>
      <c r="AB182" s="29">
        <v>0</v>
      </c>
      <c r="AC182" s="29">
        <v>0</v>
      </c>
      <c r="AD182" s="29">
        <v>0</v>
      </c>
      <c r="AE182" s="29">
        <v>0</v>
      </c>
      <c r="AF182" s="29">
        <f t="shared" si="133"/>
        <v>0</v>
      </c>
      <c r="AG182" s="30" t="e">
        <f t="shared" si="129"/>
        <v>#REF!</v>
      </c>
      <c r="AH182" s="31" t="e">
        <f t="shared" si="129"/>
        <v>#REF!</v>
      </c>
      <c r="AI182" s="32"/>
    </row>
    <row r="183" spans="1:35" ht="14.5">
      <c r="A183" s="1"/>
      <c r="B183" s="35"/>
      <c r="C183" s="36"/>
      <c r="D183" s="37" t="s">
        <v>32</v>
      </c>
      <c r="E183" s="38">
        <f>SUM(E176:E182)</f>
        <v>1049</v>
      </c>
      <c r="F183" s="38">
        <f t="shared" ref="F183:J183" si="134">SUM(F176:F182)</f>
        <v>0</v>
      </c>
      <c r="G183" s="38">
        <f t="shared" si="134"/>
        <v>1046</v>
      </c>
      <c r="H183" s="38">
        <f t="shared" si="134"/>
        <v>0</v>
      </c>
      <c r="I183" s="38">
        <f t="shared" si="134"/>
        <v>1050</v>
      </c>
      <c r="J183" s="38">
        <f t="shared" si="134"/>
        <v>0</v>
      </c>
      <c r="K183" s="38">
        <f>SUM(K176:K182)</f>
        <v>1047</v>
      </c>
      <c r="L183" s="38">
        <f t="shared" ref="L183:AF183" si="135">SUM(L176:L182)</f>
        <v>0</v>
      </c>
      <c r="M183" s="38">
        <f t="shared" si="135"/>
        <v>829</v>
      </c>
      <c r="N183" s="38">
        <f t="shared" si="135"/>
        <v>829</v>
      </c>
      <c r="O183" s="38">
        <f t="shared" si="135"/>
        <v>828</v>
      </c>
      <c r="P183" s="38">
        <f t="shared" si="135"/>
        <v>1036</v>
      </c>
      <c r="Q183" s="38">
        <f t="shared" si="135"/>
        <v>828</v>
      </c>
      <c r="R183" s="38">
        <f t="shared" si="135"/>
        <v>826</v>
      </c>
      <c r="S183" s="38">
        <f t="shared" si="135"/>
        <v>826</v>
      </c>
      <c r="T183" s="38">
        <f t="shared" si="135"/>
        <v>826</v>
      </c>
      <c r="U183" s="38">
        <f t="shared" si="135"/>
        <v>1036</v>
      </c>
      <c r="V183" s="38">
        <f t="shared" si="135"/>
        <v>826</v>
      </c>
      <c r="W183" s="38">
        <f t="shared" si="135"/>
        <v>0</v>
      </c>
      <c r="X183" s="38">
        <f t="shared" si="135"/>
        <v>0</v>
      </c>
      <c r="Y183" s="38">
        <f t="shared" si="135"/>
        <v>0</v>
      </c>
      <c r="Z183" s="38">
        <f t="shared" si="135"/>
        <v>1036</v>
      </c>
      <c r="AA183" s="38">
        <f t="shared" si="135"/>
        <v>0</v>
      </c>
      <c r="AB183" s="38">
        <f t="shared" si="135"/>
        <v>0</v>
      </c>
      <c r="AC183" s="38">
        <f t="shared" si="135"/>
        <v>0</v>
      </c>
      <c r="AD183" s="38">
        <f t="shared" si="135"/>
        <v>0</v>
      </c>
      <c r="AE183" s="38">
        <f t="shared" si="135"/>
        <v>1036</v>
      </c>
      <c r="AF183" s="54">
        <f t="shared" si="135"/>
        <v>0</v>
      </c>
      <c r="AG183" s="52" t="e">
        <f t="shared" ref="AG183:AH183" si="136">#REF!-#REF!</f>
        <v>#REF!</v>
      </c>
      <c r="AH183" s="39" t="e">
        <f t="shared" si="136"/>
        <v>#REF!</v>
      </c>
      <c r="AI183" s="32"/>
    </row>
    <row r="184" spans="1:3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4.5">
      <c r="A185" s="1"/>
      <c r="B185" s="2"/>
      <c r="C185" s="3"/>
      <c r="D185" s="3"/>
      <c r="E185" s="4" t="s">
        <v>0</v>
      </c>
      <c r="F185" s="4" t="s">
        <v>1</v>
      </c>
      <c r="G185" s="4" t="s">
        <v>0</v>
      </c>
      <c r="H185" s="4" t="s">
        <v>1</v>
      </c>
      <c r="I185" s="4" t="s">
        <v>0</v>
      </c>
      <c r="J185" s="4" t="s">
        <v>1</v>
      </c>
      <c r="K185" s="4" t="s">
        <v>0</v>
      </c>
      <c r="L185" s="4" t="s">
        <v>1</v>
      </c>
      <c r="M185" s="5" t="s">
        <v>0</v>
      </c>
      <c r="N185" s="5" t="s">
        <v>0</v>
      </c>
      <c r="O185" s="4" t="s">
        <v>0</v>
      </c>
      <c r="P185" s="4" t="s">
        <v>1</v>
      </c>
      <c r="Q185" s="6" t="s">
        <v>0</v>
      </c>
      <c r="R185" s="5" t="s">
        <v>0</v>
      </c>
      <c r="S185" s="5" t="s">
        <v>0</v>
      </c>
      <c r="T185" s="4" t="s">
        <v>0</v>
      </c>
      <c r="U185" s="4" t="s">
        <v>1</v>
      </c>
      <c r="V185" s="6" t="s">
        <v>0</v>
      </c>
      <c r="W185" s="5" t="s">
        <v>0</v>
      </c>
      <c r="X185" s="5" t="s">
        <v>0</v>
      </c>
      <c r="Y185" s="4" t="s">
        <v>0</v>
      </c>
      <c r="Z185" s="4" t="s">
        <v>1</v>
      </c>
      <c r="AA185" s="6" t="s">
        <v>0</v>
      </c>
      <c r="AB185" s="5" t="s">
        <v>0</v>
      </c>
      <c r="AC185" s="5" t="s">
        <v>0</v>
      </c>
      <c r="AD185" s="4" t="s">
        <v>0</v>
      </c>
      <c r="AE185" s="4" t="s">
        <v>1</v>
      </c>
      <c r="AF185" s="6" t="s">
        <v>0</v>
      </c>
      <c r="AG185" s="123" t="s">
        <v>2</v>
      </c>
      <c r="AH185" s="124"/>
      <c r="AI185" s="7"/>
    </row>
    <row r="186" spans="1:35" ht="14.5">
      <c r="A186" s="1"/>
      <c r="B186" s="8" t="s">
        <v>3</v>
      </c>
      <c r="C186" s="9" t="s">
        <v>4</v>
      </c>
      <c r="D186" s="9" t="s">
        <v>5</v>
      </c>
      <c r="E186" s="9" t="s">
        <v>6</v>
      </c>
      <c r="F186" s="9" t="s">
        <v>6</v>
      </c>
      <c r="G186" s="9" t="s">
        <v>7</v>
      </c>
      <c r="H186" s="9" t="s">
        <v>7</v>
      </c>
      <c r="I186" s="9" t="s">
        <v>8</v>
      </c>
      <c r="J186" s="9" t="s">
        <v>8</v>
      </c>
      <c r="K186" s="9" t="s">
        <v>9</v>
      </c>
      <c r="L186" s="9" t="s">
        <v>9</v>
      </c>
      <c r="M186" s="10" t="s">
        <v>10</v>
      </c>
      <c r="N186" s="10" t="s">
        <v>11</v>
      </c>
      <c r="O186" s="9" t="s">
        <v>12</v>
      </c>
      <c r="P186" s="9" t="s">
        <v>6</v>
      </c>
      <c r="Q186" s="11" t="s">
        <v>6</v>
      </c>
      <c r="R186" s="10" t="s">
        <v>63</v>
      </c>
      <c r="S186" s="10" t="s">
        <v>13</v>
      </c>
      <c r="T186" s="9" t="s">
        <v>14</v>
      </c>
      <c r="U186" s="9" t="s">
        <v>7</v>
      </c>
      <c r="V186" s="11" t="s">
        <v>7</v>
      </c>
      <c r="W186" s="10" t="s">
        <v>15</v>
      </c>
      <c r="X186" s="10" t="s">
        <v>16</v>
      </c>
      <c r="Y186" s="9" t="s">
        <v>17</v>
      </c>
      <c r="Z186" s="9" t="s">
        <v>8</v>
      </c>
      <c r="AA186" s="11" t="s">
        <v>8</v>
      </c>
      <c r="AB186" s="10" t="s">
        <v>18</v>
      </c>
      <c r="AC186" s="10" t="s">
        <v>19</v>
      </c>
      <c r="AD186" s="9" t="s">
        <v>9</v>
      </c>
      <c r="AE186" s="9" t="s">
        <v>9</v>
      </c>
      <c r="AF186" s="11" t="s">
        <v>20</v>
      </c>
      <c r="AG186" s="125" t="s">
        <v>21</v>
      </c>
      <c r="AH186" s="126"/>
      <c r="AI186" s="7"/>
    </row>
    <row r="187" spans="1:35" ht="14.5">
      <c r="A187" s="1"/>
      <c r="B187" s="12"/>
      <c r="C187" s="13"/>
      <c r="D187" s="13"/>
      <c r="E187" s="14">
        <v>2021</v>
      </c>
      <c r="F187" s="14">
        <v>2021</v>
      </c>
      <c r="G187" s="14">
        <v>2021</v>
      </c>
      <c r="H187" s="14">
        <v>2021</v>
      </c>
      <c r="I187" s="14">
        <v>2021</v>
      </c>
      <c r="J187" s="14">
        <v>2021</v>
      </c>
      <c r="K187" s="14">
        <v>2021</v>
      </c>
      <c r="L187" s="14">
        <v>2021</v>
      </c>
      <c r="M187" s="15" t="s">
        <v>22</v>
      </c>
      <c r="N187" s="15" t="s">
        <v>22</v>
      </c>
      <c r="O187" s="14" t="s">
        <v>22</v>
      </c>
      <c r="P187" s="14" t="s">
        <v>22</v>
      </c>
      <c r="Q187" s="16">
        <v>2022</v>
      </c>
      <c r="R187" s="15" t="s">
        <v>22</v>
      </c>
      <c r="S187" s="15" t="s">
        <v>22</v>
      </c>
      <c r="T187" s="14" t="s">
        <v>22</v>
      </c>
      <c r="U187" s="14" t="s">
        <v>22</v>
      </c>
      <c r="V187" s="16">
        <v>2022</v>
      </c>
      <c r="W187" s="15" t="s">
        <v>22</v>
      </c>
      <c r="X187" s="15" t="s">
        <v>22</v>
      </c>
      <c r="Y187" s="14" t="s">
        <v>22</v>
      </c>
      <c r="Z187" s="14" t="s">
        <v>22</v>
      </c>
      <c r="AA187" s="16">
        <v>2022</v>
      </c>
      <c r="AB187" s="15" t="s">
        <v>22</v>
      </c>
      <c r="AC187" s="15" t="s">
        <v>22</v>
      </c>
      <c r="AD187" s="14">
        <v>2022</v>
      </c>
      <c r="AE187" s="14">
        <v>2022</v>
      </c>
      <c r="AF187" s="16">
        <v>2022</v>
      </c>
      <c r="AG187" s="17" t="s">
        <v>23</v>
      </c>
      <c r="AH187" s="17" t="s">
        <v>24</v>
      </c>
      <c r="AI187" s="7"/>
    </row>
    <row r="188" spans="1:35" ht="14.5">
      <c r="A188" s="1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9"/>
    </row>
    <row r="189" spans="1:35" ht="14.5">
      <c r="A189" s="1"/>
      <c r="B189" s="20"/>
      <c r="C189" s="21"/>
      <c r="D189" s="22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4"/>
      <c r="AF189" s="29"/>
      <c r="AG189" s="24"/>
      <c r="AH189" s="25"/>
      <c r="AI189" s="26"/>
    </row>
    <row r="190" spans="1:35" ht="16.5" customHeight="1">
      <c r="A190" s="1"/>
      <c r="B190" s="33">
        <f>B176+1</f>
        <v>13</v>
      </c>
      <c r="C190" s="27" t="s">
        <v>89</v>
      </c>
      <c r="D190" s="28" t="s">
        <v>25</v>
      </c>
      <c r="E190" s="29">
        <v>5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f>F190+H190+J190</f>
        <v>0</v>
      </c>
      <c r="M190" s="29">
        <v>5</v>
      </c>
      <c r="N190" s="29">
        <v>5</v>
      </c>
      <c r="O190" s="29">
        <v>5</v>
      </c>
      <c r="P190" s="29">
        <v>5</v>
      </c>
      <c r="Q190" s="29">
        <f>O190</f>
        <v>5</v>
      </c>
      <c r="R190" s="29">
        <v>5</v>
      </c>
      <c r="S190" s="29">
        <v>5</v>
      </c>
      <c r="T190" s="29">
        <v>5</v>
      </c>
      <c r="U190" s="29">
        <v>5</v>
      </c>
      <c r="V190" s="29">
        <f>T190</f>
        <v>5</v>
      </c>
      <c r="W190" s="29">
        <v>0</v>
      </c>
      <c r="X190" s="29">
        <v>0</v>
      </c>
      <c r="Y190" s="29">
        <v>0</v>
      </c>
      <c r="Z190" s="29">
        <v>5</v>
      </c>
      <c r="AA190" s="29">
        <f>Y190</f>
        <v>0</v>
      </c>
      <c r="AB190" s="29">
        <v>0</v>
      </c>
      <c r="AC190" s="29">
        <v>0</v>
      </c>
      <c r="AD190" s="29">
        <v>0</v>
      </c>
      <c r="AE190" s="29">
        <v>5</v>
      </c>
      <c r="AF190" s="29">
        <f>AD190</f>
        <v>0</v>
      </c>
      <c r="AG190" s="30" t="e">
        <f t="shared" ref="AG190:AH196" si="137">#REF!-#REF!</f>
        <v>#REF!</v>
      </c>
      <c r="AH190" s="31" t="e">
        <f t="shared" si="137"/>
        <v>#REF!</v>
      </c>
      <c r="AI190" s="32"/>
    </row>
    <row r="191" spans="1:35" ht="16.5" customHeight="1">
      <c r="A191" s="1"/>
      <c r="B191" s="33"/>
      <c r="C191" s="27"/>
      <c r="D191" s="28" t="s">
        <v>26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f t="shared" ref="L191:L196" si="138">F191+H191+J191</f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f t="shared" ref="Q191:Q196" si="139">O191</f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f t="shared" ref="V191:V196" si="140">T191</f>
        <v>0</v>
      </c>
      <c r="W191" s="29">
        <v>0</v>
      </c>
      <c r="X191" s="29">
        <v>0</v>
      </c>
      <c r="Y191" s="29">
        <v>0</v>
      </c>
      <c r="Z191" s="29">
        <v>0</v>
      </c>
      <c r="AA191" s="29">
        <f t="shared" ref="AA191:AA196" si="141">Y191</f>
        <v>0</v>
      </c>
      <c r="AB191" s="29">
        <v>0</v>
      </c>
      <c r="AC191" s="29">
        <v>0</v>
      </c>
      <c r="AD191" s="29">
        <v>0</v>
      </c>
      <c r="AE191" s="29">
        <v>0</v>
      </c>
      <c r="AF191" s="29">
        <f t="shared" ref="AF191:AF196" si="142">AD191</f>
        <v>0</v>
      </c>
      <c r="AG191" s="30" t="e">
        <f t="shared" si="137"/>
        <v>#REF!</v>
      </c>
      <c r="AH191" s="31" t="e">
        <f t="shared" si="137"/>
        <v>#REF!</v>
      </c>
      <c r="AI191" s="32"/>
    </row>
    <row r="192" spans="1:35" ht="16.5" customHeight="1">
      <c r="A192" s="1"/>
      <c r="B192" s="33"/>
      <c r="C192" s="27"/>
      <c r="D192" s="28" t="s">
        <v>27</v>
      </c>
      <c r="E192" s="29">
        <v>39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f t="shared" si="138"/>
        <v>0</v>
      </c>
      <c r="M192" s="29">
        <v>38</v>
      </c>
      <c r="N192" s="29">
        <v>38</v>
      </c>
      <c r="O192" s="29">
        <v>38</v>
      </c>
      <c r="P192" s="29">
        <v>39</v>
      </c>
      <c r="Q192" s="29">
        <f t="shared" si="139"/>
        <v>38</v>
      </c>
      <c r="R192" s="29">
        <v>38</v>
      </c>
      <c r="S192" s="29">
        <v>38</v>
      </c>
      <c r="T192" s="29">
        <v>38</v>
      </c>
      <c r="U192" s="29">
        <v>39</v>
      </c>
      <c r="V192" s="29">
        <f t="shared" si="140"/>
        <v>38</v>
      </c>
      <c r="W192" s="29">
        <v>0</v>
      </c>
      <c r="X192" s="29">
        <v>0</v>
      </c>
      <c r="Y192" s="29">
        <v>0</v>
      </c>
      <c r="Z192" s="29">
        <v>39</v>
      </c>
      <c r="AA192" s="29">
        <f t="shared" si="141"/>
        <v>0</v>
      </c>
      <c r="AB192" s="29">
        <v>0</v>
      </c>
      <c r="AC192" s="29">
        <v>0</v>
      </c>
      <c r="AD192" s="29">
        <v>0</v>
      </c>
      <c r="AE192" s="29">
        <v>39</v>
      </c>
      <c r="AF192" s="29">
        <f t="shared" si="142"/>
        <v>0</v>
      </c>
      <c r="AG192" s="30" t="e">
        <f t="shared" si="137"/>
        <v>#REF!</v>
      </c>
      <c r="AH192" s="31" t="e">
        <f t="shared" si="137"/>
        <v>#REF!</v>
      </c>
      <c r="AI192" s="32"/>
    </row>
    <row r="193" spans="1:35" ht="16.5" customHeight="1">
      <c r="A193" s="1"/>
      <c r="B193" s="33"/>
      <c r="C193" s="27"/>
      <c r="D193" s="28" t="s">
        <v>28</v>
      </c>
      <c r="E193" s="29">
        <v>257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f t="shared" si="138"/>
        <v>0</v>
      </c>
      <c r="M193" s="29">
        <v>259</v>
      </c>
      <c r="N193" s="29">
        <v>259</v>
      </c>
      <c r="O193" s="29">
        <v>259</v>
      </c>
      <c r="P193" s="29">
        <v>283</v>
      </c>
      <c r="Q193" s="29">
        <f t="shared" si="139"/>
        <v>259</v>
      </c>
      <c r="R193" s="29">
        <v>259</v>
      </c>
      <c r="S193" s="29">
        <v>259</v>
      </c>
      <c r="T193" s="29">
        <v>259</v>
      </c>
      <c r="U193" s="29">
        <v>283</v>
      </c>
      <c r="V193" s="29">
        <f t="shared" si="140"/>
        <v>259</v>
      </c>
      <c r="W193" s="29">
        <v>0</v>
      </c>
      <c r="X193" s="29">
        <v>0</v>
      </c>
      <c r="Y193" s="29">
        <v>0</v>
      </c>
      <c r="Z193" s="29">
        <v>283</v>
      </c>
      <c r="AA193" s="29">
        <f t="shared" si="141"/>
        <v>0</v>
      </c>
      <c r="AB193" s="29">
        <v>0</v>
      </c>
      <c r="AC193" s="29">
        <v>0</v>
      </c>
      <c r="AD193" s="29">
        <v>0</v>
      </c>
      <c r="AE193" s="29">
        <v>283</v>
      </c>
      <c r="AF193" s="29">
        <f t="shared" si="142"/>
        <v>0</v>
      </c>
      <c r="AG193" s="30" t="e">
        <f t="shared" si="137"/>
        <v>#REF!</v>
      </c>
      <c r="AH193" s="31" t="e">
        <f t="shared" si="137"/>
        <v>#REF!</v>
      </c>
      <c r="AI193" s="32"/>
    </row>
    <row r="194" spans="1:35" ht="16.5" customHeight="1">
      <c r="A194" s="1"/>
      <c r="B194" s="33"/>
      <c r="C194" s="27"/>
      <c r="D194" s="28" t="s">
        <v>29</v>
      </c>
      <c r="E194" s="29">
        <v>1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f t="shared" si="138"/>
        <v>0</v>
      </c>
      <c r="M194" s="29">
        <v>3</v>
      </c>
      <c r="N194" s="29">
        <v>3</v>
      </c>
      <c r="O194" s="29">
        <v>3</v>
      </c>
      <c r="P194" s="29">
        <v>1</v>
      </c>
      <c r="Q194" s="29">
        <f t="shared" si="139"/>
        <v>3</v>
      </c>
      <c r="R194" s="29">
        <v>3</v>
      </c>
      <c r="S194" s="29">
        <v>3</v>
      </c>
      <c r="T194" s="29">
        <v>3</v>
      </c>
      <c r="U194" s="29">
        <v>1</v>
      </c>
      <c r="V194" s="29">
        <f t="shared" si="140"/>
        <v>3</v>
      </c>
      <c r="W194" s="29">
        <v>0</v>
      </c>
      <c r="X194" s="29">
        <v>0</v>
      </c>
      <c r="Y194" s="29">
        <v>0</v>
      </c>
      <c r="Z194" s="29">
        <v>1</v>
      </c>
      <c r="AA194" s="29">
        <f t="shared" si="141"/>
        <v>0</v>
      </c>
      <c r="AB194" s="29">
        <v>0</v>
      </c>
      <c r="AC194" s="29">
        <v>0</v>
      </c>
      <c r="AD194" s="29">
        <v>0</v>
      </c>
      <c r="AE194" s="29">
        <v>1</v>
      </c>
      <c r="AF194" s="29">
        <f t="shared" si="142"/>
        <v>0</v>
      </c>
      <c r="AG194" s="30" t="e">
        <f t="shared" si="137"/>
        <v>#REF!</v>
      </c>
      <c r="AH194" s="31" t="e">
        <f t="shared" si="137"/>
        <v>#REF!</v>
      </c>
      <c r="AI194" s="32"/>
    </row>
    <row r="195" spans="1:35" ht="16.5" customHeight="1">
      <c r="A195" s="1"/>
      <c r="B195" s="33"/>
      <c r="C195" s="27"/>
      <c r="D195" s="28" t="s">
        <v>30</v>
      </c>
      <c r="E195" s="29">
        <v>351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f t="shared" si="138"/>
        <v>0</v>
      </c>
      <c r="M195" s="29">
        <v>376</v>
      </c>
      <c r="N195" s="29">
        <v>376</v>
      </c>
      <c r="O195" s="29">
        <v>362</v>
      </c>
      <c r="P195" s="29">
        <v>451</v>
      </c>
      <c r="Q195" s="29">
        <f t="shared" si="139"/>
        <v>362</v>
      </c>
      <c r="R195" s="29">
        <v>362</v>
      </c>
      <c r="S195" s="29">
        <v>362</v>
      </c>
      <c r="T195" s="29">
        <v>358</v>
      </c>
      <c r="U195" s="29">
        <v>451</v>
      </c>
      <c r="V195" s="29">
        <f t="shared" si="140"/>
        <v>358</v>
      </c>
      <c r="W195" s="29">
        <v>0</v>
      </c>
      <c r="X195" s="29">
        <v>0</v>
      </c>
      <c r="Y195" s="29">
        <v>0</v>
      </c>
      <c r="Z195" s="29">
        <v>451</v>
      </c>
      <c r="AA195" s="29">
        <f t="shared" si="141"/>
        <v>0</v>
      </c>
      <c r="AB195" s="29">
        <v>0</v>
      </c>
      <c r="AC195" s="29">
        <v>0</v>
      </c>
      <c r="AD195" s="29">
        <v>0</v>
      </c>
      <c r="AE195" s="29">
        <v>451</v>
      </c>
      <c r="AF195" s="29">
        <f t="shared" si="142"/>
        <v>0</v>
      </c>
      <c r="AG195" s="30" t="e">
        <f t="shared" si="137"/>
        <v>#REF!</v>
      </c>
      <c r="AH195" s="31" t="e">
        <f t="shared" si="137"/>
        <v>#REF!</v>
      </c>
      <c r="AI195" s="32"/>
    </row>
    <row r="196" spans="1:35" ht="14.25" customHeight="1">
      <c r="A196" s="1"/>
      <c r="B196" s="33"/>
      <c r="C196" s="27"/>
      <c r="D196" s="34" t="s">
        <v>31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f t="shared" si="138"/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f t="shared" si="139"/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f t="shared" si="140"/>
        <v>0</v>
      </c>
      <c r="W196" s="29">
        <v>0</v>
      </c>
      <c r="X196" s="29">
        <v>0</v>
      </c>
      <c r="Y196" s="29">
        <v>0</v>
      </c>
      <c r="Z196" s="29">
        <v>0</v>
      </c>
      <c r="AA196" s="29">
        <f t="shared" si="141"/>
        <v>0</v>
      </c>
      <c r="AB196" s="29">
        <v>0</v>
      </c>
      <c r="AC196" s="29">
        <v>0</v>
      </c>
      <c r="AD196" s="29">
        <v>0</v>
      </c>
      <c r="AE196" s="29">
        <v>0</v>
      </c>
      <c r="AF196" s="29">
        <f t="shared" si="142"/>
        <v>0</v>
      </c>
      <c r="AG196" s="30" t="e">
        <f t="shared" si="137"/>
        <v>#REF!</v>
      </c>
      <c r="AH196" s="31" t="e">
        <f t="shared" si="137"/>
        <v>#REF!</v>
      </c>
      <c r="AI196" s="32"/>
    </row>
    <row r="197" spans="1:35" ht="14.5">
      <c r="A197" s="1"/>
      <c r="B197" s="35"/>
      <c r="C197" s="36"/>
      <c r="D197" s="37" t="s">
        <v>32</v>
      </c>
      <c r="E197" s="38">
        <f>SUM(E190:E196)</f>
        <v>653</v>
      </c>
      <c r="F197" s="38">
        <f t="shared" ref="F197:J197" si="143">SUM(F190:F196)</f>
        <v>0</v>
      </c>
      <c r="G197" s="38">
        <f t="shared" si="143"/>
        <v>0</v>
      </c>
      <c r="H197" s="38">
        <f t="shared" si="143"/>
        <v>0</v>
      </c>
      <c r="I197" s="38">
        <f t="shared" si="143"/>
        <v>0</v>
      </c>
      <c r="J197" s="38">
        <f t="shared" si="143"/>
        <v>0</v>
      </c>
      <c r="K197" s="38">
        <f>SUM(K190:K196)</f>
        <v>0</v>
      </c>
      <c r="L197" s="38">
        <f t="shared" ref="L197:AF197" si="144">SUM(L190:L196)</f>
        <v>0</v>
      </c>
      <c r="M197" s="38">
        <f t="shared" si="144"/>
        <v>681</v>
      </c>
      <c r="N197" s="38">
        <f t="shared" si="144"/>
        <v>681</v>
      </c>
      <c r="O197" s="38">
        <f t="shared" si="144"/>
        <v>667</v>
      </c>
      <c r="P197" s="38">
        <f t="shared" si="144"/>
        <v>779</v>
      </c>
      <c r="Q197" s="38">
        <f t="shared" si="144"/>
        <v>667</v>
      </c>
      <c r="R197" s="38">
        <f t="shared" si="144"/>
        <v>667</v>
      </c>
      <c r="S197" s="38">
        <f t="shared" si="144"/>
        <v>667</v>
      </c>
      <c r="T197" s="38">
        <f t="shared" si="144"/>
        <v>663</v>
      </c>
      <c r="U197" s="38">
        <f t="shared" si="144"/>
        <v>779</v>
      </c>
      <c r="V197" s="38">
        <f t="shared" si="144"/>
        <v>663</v>
      </c>
      <c r="W197" s="38">
        <f t="shared" si="144"/>
        <v>0</v>
      </c>
      <c r="X197" s="38">
        <f t="shared" si="144"/>
        <v>0</v>
      </c>
      <c r="Y197" s="38">
        <f t="shared" si="144"/>
        <v>0</v>
      </c>
      <c r="Z197" s="38">
        <f t="shared" si="144"/>
        <v>779</v>
      </c>
      <c r="AA197" s="38">
        <f t="shared" si="144"/>
        <v>0</v>
      </c>
      <c r="AB197" s="38">
        <f t="shared" si="144"/>
        <v>0</v>
      </c>
      <c r="AC197" s="38">
        <f t="shared" si="144"/>
        <v>0</v>
      </c>
      <c r="AD197" s="38">
        <f t="shared" si="144"/>
        <v>0</v>
      </c>
      <c r="AE197" s="38">
        <f t="shared" si="144"/>
        <v>779</v>
      </c>
      <c r="AF197" s="54">
        <f t="shared" si="144"/>
        <v>0</v>
      </c>
      <c r="AG197" s="52" t="e">
        <f t="shared" ref="AG197:AH197" si="145">#REF!-#REF!</f>
        <v>#REF!</v>
      </c>
      <c r="AH197" s="39" t="e">
        <f t="shared" si="145"/>
        <v>#REF!</v>
      </c>
      <c r="AI197" s="32"/>
    </row>
    <row r="198" spans="1:3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4.5">
      <c r="A199" s="1"/>
      <c r="B199" s="2"/>
      <c r="C199" s="3"/>
      <c r="D199" s="3"/>
      <c r="E199" s="4" t="s">
        <v>0</v>
      </c>
      <c r="F199" s="4" t="s">
        <v>1</v>
      </c>
      <c r="G199" s="4" t="s">
        <v>0</v>
      </c>
      <c r="H199" s="4" t="s">
        <v>1</v>
      </c>
      <c r="I199" s="4" t="s">
        <v>0</v>
      </c>
      <c r="J199" s="4" t="s">
        <v>1</v>
      </c>
      <c r="K199" s="4" t="s">
        <v>0</v>
      </c>
      <c r="L199" s="4" t="s">
        <v>1</v>
      </c>
      <c r="M199" s="5" t="s">
        <v>0</v>
      </c>
      <c r="N199" s="5" t="s">
        <v>0</v>
      </c>
      <c r="O199" s="4" t="s">
        <v>0</v>
      </c>
      <c r="P199" s="4" t="s">
        <v>1</v>
      </c>
      <c r="Q199" s="6" t="s">
        <v>0</v>
      </c>
      <c r="R199" s="5" t="s">
        <v>0</v>
      </c>
      <c r="S199" s="5" t="s">
        <v>0</v>
      </c>
      <c r="T199" s="4" t="s">
        <v>0</v>
      </c>
      <c r="U199" s="4" t="s">
        <v>1</v>
      </c>
      <c r="V199" s="6" t="s">
        <v>0</v>
      </c>
      <c r="W199" s="5" t="s">
        <v>0</v>
      </c>
      <c r="X199" s="5" t="s">
        <v>0</v>
      </c>
      <c r="Y199" s="4" t="s">
        <v>0</v>
      </c>
      <c r="Z199" s="4" t="s">
        <v>1</v>
      </c>
      <c r="AA199" s="6" t="s">
        <v>0</v>
      </c>
      <c r="AB199" s="5" t="s">
        <v>0</v>
      </c>
      <c r="AC199" s="5" t="s">
        <v>0</v>
      </c>
      <c r="AD199" s="4" t="s">
        <v>0</v>
      </c>
      <c r="AE199" s="4" t="s">
        <v>1</v>
      </c>
      <c r="AF199" s="6" t="s">
        <v>0</v>
      </c>
      <c r="AG199" s="123" t="s">
        <v>2</v>
      </c>
      <c r="AH199" s="124"/>
      <c r="AI199" s="7"/>
    </row>
    <row r="200" spans="1:35" ht="14.5">
      <c r="A200" s="1"/>
      <c r="B200" s="8" t="s">
        <v>3</v>
      </c>
      <c r="C200" s="9" t="s">
        <v>4</v>
      </c>
      <c r="D200" s="9" t="s">
        <v>5</v>
      </c>
      <c r="E200" s="9" t="s">
        <v>6</v>
      </c>
      <c r="F200" s="9" t="s">
        <v>6</v>
      </c>
      <c r="G200" s="9" t="s">
        <v>7</v>
      </c>
      <c r="H200" s="9" t="s">
        <v>7</v>
      </c>
      <c r="I200" s="9" t="s">
        <v>8</v>
      </c>
      <c r="J200" s="9" t="s">
        <v>8</v>
      </c>
      <c r="K200" s="9" t="s">
        <v>9</v>
      </c>
      <c r="L200" s="9" t="s">
        <v>9</v>
      </c>
      <c r="M200" s="10" t="s">
        <v>10</v>
      </c>
      <c r="N200" s="10" t="s">
        <v>11</v>
      </c>
      <c r="O200" s="9" t="s">
        <v>12</v>
      </c>
      <c r="P200" s="9" t="s">
        <v>6</v>
      </c>
      <c r="Q200" s="11" t="s">
        <v>6</v>
      </c>
      <c r="R200" s="10" t="s">
        <v>63</v>
      </c>
      <c r="S200" s="10" t="s">
        <v>13</v>
      </c>
      <c r="T200" s="9" t="s">
        <v>14</v>
      </c>
      <c r="U200" s="9" t="s">
        <v>7</v>
      </c>
      <c r="V200" s="11" t="s">
        <v>7</v>
      </c>
      <c r="W200" s="10" t="s">
        <v>15</v>
      </c>
      <c r="X200" s="10" t="s">
        <v>16</v>
      </c>
      <c r="Y200" s="9" t="s">
        <v>17</v>
      </c>
      <c r="Z200" s="9" t="s">
        <v>8</v>
      </c>
      <c r="AA200" s="11" t="s">
        <v>8</v>
      </c>
      <c r="AB200" s="10" t="s">
        <v>18</v>
      </c>
      <c r="AC200" s="10" t="s">
        <v>19</v>
      </c>
      <c r="AD200" s="9" t="s">
        <v>9</v>
      </c>
      <c r="AE200" s="9" t="s">
        <v>9</v>
      </c>
      <c r="AF200" s="11" t="s">
        <v>20</v>
      </c>
      <c r="AG200" s="125" t="s">
        <v>21</v>
      </c>
      <c r="AH200" s="126"/>
      <c r="AI200" s="7"/>
    </row>
    <row r="201" spans="1:35" ht="14.5">
      <c r="A201" s="1"/>
      <c r="B201" s="12"/>
      <c r="C201" s="13"/>
      <c r="D201" s="13"/>
      <c r="E201" s="14">
        <v>2021</v>
      </c>
      <c r="F201" s="14">
        <v>2021</v>
      </c>
      <c r="G201" s="14">
        <v>2021</v>
      </c>
      <c r="H201" s="14">
        <v>2021</v>
      </c>
      <c r="I201" s="14">
        <v>2021</v>
      </c>
      <c r="J201" s="14">
        <v>2021</v>
      </c>
      <c r="K201" s="14">
        <v>2021</v>
      </c>
      <c r="L201" s="14">
        <v>2021</v>
      </c>
      <c r="M201" s="15" t="s">
        <v>22</v>
      </c>
      <c r="N201" s="15" t="s">
        <v>22</v>
      </c>
      <c r="O201" s="14" t="s">
        <v>22</v>
      </c>
      <c r="P201" s="14" t="s">
        <v>22</v>
      </c>
      <c r="Q201" s="16">
        <v>2022</v>
      </c>
      <c r="R201" s="15" t="s">
        <v>22</v>
      </c>
      <c r="S201" s="15" t="s">
        <v>22</v>
      </c>
      <c r="T201" s="14" t="s">
        <v>22</v>
      </c>
      <c r="U201" s="14" t="s">
        <v>22</v>
      </c>
      <c r="V201" s="16">
        <v>2022</v>
      </c>
      <c r="W201" s="15" t="s">
        <v>22</v>
      </c>
      <c r="X201" s="15" t="s">
        <v>22</v>
      </c>
      <c r="Y201" s="14" t="s">
        <v>22</v>
      </c>
      <c r="Z201" s="14" t="s">
        <v>22</v>
      </c>
      <c r="AA201" s="16">
        <v>2022</v>
      </c>
      <c r="AB201" s="15" t="s">
        <v>22</v>
      </c>
      <c r="AC201" s="15" t="s">
        <v>22</v>
      </c>
      <c r="AD201" s="14">
        <v>2022</v>
      </c>
      <c r="AE201" s="14">
        <v>2022</v>
      </c>
      <c r="AF201" s="16">
        <v>2022</v>
      </c>
      <c r="AG201" s="17" t="s">
        <v>23</v>
      </c>
      <c r="AH201" s="17" t="s">
        <v>24</v>
      </c>
      <c r="AI201" s="7"/>
    </row>
    <row r="202" spans="1:35" ht="14.5">
      <c r="A202" s="1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9"/>
    </row>
    <row r="203" spans="1:35" ht="14.5">
      <c r="A203" s="1"/>
      <c r="B203" s="20"/>
      <c r="C203" s="21"/>
      <c r="D203" s="22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4"/>
      <c r="AF203" s="29"/>
      <c r="AG203" s="24"/>
      <c r="AH203" s="25"/>
      <c r="AI203" s="26"/>
    </row>
    <row r="204" spans="1:35" ht="16.5" customHeight="1">
      <c r="A204" s="1"/>
      <c r="B204" s="33">
        <f>B190+1</f>
        <v>14</v>
      </c>
      <c r="C204" s="27" t="s">
        <v>90</v>
      </c>
      <c r="D204" s="28" t="s">
        <v>25</v>
      </c>
      <c r="E204" s="29">
        <v>10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f>F204+H204+J204</f>
        <v>0</v>
      </c>
      <c r="M204" s="29">
        <v>10</v>
      </c>
      <c r="N204" s="29">
        <v>10</v>
      </c>
      <c r="O204" s="29">
        <v>10</v>
      </c>
      <c r="P204" s="29">
        <v>11</v>
      </c>
      <c r="Q204" s="29">
        <f>O204</f>
        <v>10</v>
      </c>
      <c r="R204" s="29">
        <v>10</v>
      </c>
      <c r="S204" s="29">
        <v>10</v>
      </c>
      <c r="T204" s="29">
        <v>10</v>
      </c>
      <c r="U204" s="29">
        <v>11</v>
      </c>
      <c r="V204" s="29">
        <f>T204</f>
        <v>10</v>
      </c>
      <c r="W204" s="29">
        <v>0</v>
      </c>
      <c r="X204" s="29">
        <v>0</v>
      </c>
      <c r="Y204" s="29">
        <v>0</v>
      </c>
      <c r="Z204" s="29">
        <v>11</v>
      </c>
      <c r="AA204" s="29">
        <f>Y204</f>
        <v>0</v>
      </c>
      <c r="AB204" s="29">
        <v>0</v>
      </c>
      <c r="AC204" s="29">
        <v>0</v>
      </c>
      <c r="AD204" s="29">
        <v>0</v>
      </c>
      <c r="AE204" s="29">
        <v>11</v>
      </c>
      <c r="AF204" s="29">
        <f>AD204</f>
        <v>0</v>
      </c>
      <c r="AG204" s="30" t="e">
        <f t="shared" ref="AG204:AH210" si="146">#REF!-#REF!</f>
        <v>#REF!</v>
      </c>
      <c r="AH204" s="31" t="e">
        <f t="shared" si="146"/>
        <v>#REF!</v>
      </c>
      <c r="AI204" s="32"/>
    </row>
    <row r="205" spans="1:35" ht="16.5" customHeight="1">
      <c r="A205" s="1"/>
      <c r="B205" s="33"/>
      <c r="C205" s="27"/>
      <c r="D205" s="28" t="s">
        <v>26</v>
      </c>
      <c r="E205" s="29">
        <v>3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f t="shared" ref="L205:L210" si="147">F205+H205+J205</f>
        <v>0</v>
      </c>
      <c r="M205" s="29">
        <v>3</v>
      </c>
      <c r="N205" s="29">
        <v>3</v>
      </c>
      <c r="O205" s="29">
        <v>3</v>
      </c>
      <c r="P205" s="29">
        <v>3</v>
      </c>
      <c r="Q205" s="29">
        <f t="shared" ref="Q205:Q210" si="148">O205</f>
        <v>3</v>
      </c>
      <c r="R205" s="29">
        <v>3</v>
      </c>
      <c r="S205" s="29">
        <v>3</v>
      </c>
      <c r="T205" s="29">
        <v>3</v>
      </c>
      <c r="U205" s="29">
        <v>3</v>
      </c>
      <c r="V205" s="29">
        <f t="shared" ref="V205:V210" si="149">T205</f>
        <v>3</v>
      </c>
      <c r="W205" s="29">
        <v>0</v>
      </c>
      <c r="X205" s="29">
        <v>0</v>
      </c>
      <c r="Y205" s="29">
        <v>0</v>
      </c>
      <c r="Z205" s="29">
        <v>3</v>
      </c>
      <c r="AA205" s="29">
        <f t="shared" ref="AA205:AA210" si="150">Y205</f>
        <v>0</v>
      </c>
      <c r="AB205" s="29">
        <v>0</v>
      </c>
      <c r="AC205" s="29">
        <v>0</v>
      </c>
      <c r="AD205" s="29">
        <v>0</v>
      </c>
      <c r="AE205" s="29">
        <v>3</v>
      </c>
      <c r="AF205" s="29">
        <f t="shared" ref="AF205:AF210" si="151">AD205</f>
        <v>0</v>
      </c>
      <c r="AG205" s="30" t="e">
        <f t="shared" si="146"/>
        <v>#REF!</v>
      </c>
      <c r="AH205" s="31" t="e">
        <f t="shared" si="146"/>
        <v>#REF!</v>
      </c>
      <c r="AI205" s="32"/>
    </row>
    <row r="206" spans="1:35" ht="16.5" customHeight="1">
      <c r="A206" s="1"/>
      <c r="B206" s="33"/>
      <c r="C206" s="27"/>
      <c r="D206" s="28" t="s">
        <v>27</v>
      </c>
      <c r="E206" s="29">
        <v>12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f t="shared" si="147"/>
        <v>0</v>
      </c>
      <c r="M206" s="29">
        <v>14</v>
      </c>
      <c r="N206" s="29">
        <v>14</v>
      </c>
      <c r="O206" s="29">
        <v>14</v>
      </c>
      <c r="P206" s="29">
        <v>17</v>
      </c>
      <c r="Q206" s="29">
        <f t="shared" si="148"/>
        <v>14</v>
      </c>
      <c r="R206" s="29">
        <v>14</v>
      </c>
      <c r="S206" s="29">
        <v>14</v>
      </c>
      <c r="T206" s="29">
        <v>14</v>
      </c>
      <c r="U206" s="29">
        <v>17</v>
      </c>
      <c r="V206" s="29">
        <f t="shared" si="149"/>
        <v>14</v>
      </c>
      <c r="W206" s="29">
        <v>0</v>
      </c>
      <c r="X206" s="29">
        <v>0</v>
      </c>
      <c r="Y206" s="29">
        <v>0</v>
      </c>
      <c r="Z206" s="29">
        <v>17</v>
      </c>
      <c r="AA206" s="29">
        <f t="shared" si="150"/>
        <v>0</v>
      </c>
      <c r="AB206" s="29">
        <v>0</v>
      </c>
      <c r="AC206" s="29">
        <v>0</v>
      </c>
      <c r="AD206" s="29">
        <v>0</v>
      </c>
      <c r="AE206" s="29">
        <v>17</v>
      </c>
      <c r="AF206" s="29">
        <f t="shared" si="151"/>
        <v>0</v>
      </c>
      <c r="AG206" s="30" t="e">
        <f t="shared" si="146"/>
        <v>#REF!</v>
      </c>
      <c r="AH206" s="31" t="e">
        <f t="shared" si="146"/>
        <v>#REF!</v>
      </c>
      <c r="AI206" s="32"/>
    </row>
    <row r="207" spans="1:35" ht="16.5" customHeight="1">
      <c r="A207" s="1"/>
      <c r="B207" s="33"/>
      <c r="C207" s="27"/>
      <c r="D207" s="28" t="s">
        <v>28</v>
      </c>
      <c r="E207" s="29">
        <v>581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f t="shared" si="147"/>
        <v>0</v>
      </c>
      <c r="M207" s="29">
        <v>575</v>
      </c>
      <c r="N207" s="29">
        <v>574</v>
      </c>
      <c r="O207" s="29">
        <v>573</v>
      </c>
      <c r="P207" s="29">
        <v>694</v>
      </c>
      <c r="Q207" s="29">
        <f t="shared" si="148"/>
        <v>573</v>
      </c>
      <c r="R207" s="29">
        <v>572</v>
      </c>
      <c r="S207" s="29">
        <v>569</v>
      </c>
      <c r="T207" s="29">
        <v>569</v>
      </c>
      <c r="U207" s="29">
        <v>694</v>
      </c>
      <c r="V207" s="29">
        <f t="shared" si="149"/>
        <v>569</v>
      </c>
      <c r="W207" s="29">
        <v>0</v>
      </c>
      <c r="X207" s="29">
        <v>0</v>
      </c>
      <c r="Y207" s="29">
        <v>0</v>
      </c>
      <c r="Z207" s="29">
        <v>694</v>
      </c>
      <c r="AA207" s="29">
        <f t="shared" si="150"/>
        <v>0</v>
      </c>
      <c r="AB207" s="29">
        <v>0</v>
      </c>
      <c r="AC207" s="29">
        <v>0</v>
      </c>
      <c r="AD207" s="29">
        <v>0</v>
      </c>
      <c r="AE207" s="29">
        <v>694</v>
      </c>
      <c r="AF207" s="29">
        <f t="shared" si="151"/>
        <v>0</v>
      </c>
      <c r="AG207" s="30" t="e">
        <f t="shared" si="146"/>
        <v>#REF!</v>
      </c>
      <c r="AH207" s="31" t="e">
        <f t="shared" si="146"/>
        <v>#REF!</v>
      </c>
      <c r="AI207" s="32"/>
    </row>
    <row r="208" spans="1:35" ht="16.5" customHeight="1">
      <c r="A208" s="1"/>
      <c r="B208" s="33"/>
      <c r="C208" s="27"/>
      <c r="D208" s="28" t="s">
        <v>29</v>
      </c>
      <c r="E208" s="29">
        <v>7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f t="shared" si="147"/>
        <v>0</v>
      </c>
      <c r="M208" s="29">
        <v>8</v>
      </c>
      <c r="N208" s="29">
        <v>8</v>
      </c>
      <c r="O208" s="29">
        <v>8</v>
      </c>
      <c r="P208" s="29">
        <v>8</v>
      </c>
      <c r="Q208" s="29">
        <f t="shared" si="148"/>
        <v>8</v>
      </c>
      <c r="R208" s="29">
        <v>8</v>
      </c>
      <c r="S208" s="29">
        <v>8</v>
      </c>
      <c r="T208" s="29">
        <v>8</v>
      </c>
      <c r="U208" s="29">
        <v>8</v>
      </c>
      <c r="V208" s="29">
        <f t="shared" si="149"/>
        <v>8</v>
      </c>
      <c r="W208" s="29">
        <v>0</v>
      </c>
      <c r="X208" s="29">
        <v>0</v>
      </c>
      <c r="Y208" s="29">
        <v>0</v>
      </c>
      <c r="Z208" s="29">
        <v>8</v>
      </c>
      <c r="AA208" s="29">
        <f t="shared" si="150"/>
        <v>0</v>
      </c>
      <c r="AB208" s="29">
        <v>0</v>
      </c>
      <c r="AC208" s="29">
        <v>0</v>
      </c>
      <c r="AD208" s="29">
        <v>0</v>
      </c>
      <c r="AE208" s="29">
        <v>8</v>
      </c>
      <c r="AF208" s="29">
        <f t="shared" si="151"/>
        <v>0</v>
      </c>
      <c r="AG208" s="30" t="e">
        <f t="shared" si="146"/>
        <v>#REF!</v>
      </c>
      <c r="AH208" s="31" t="e">
        <f t="shared" si="146"/>
        <v>#REF!</v>
      </c>
      <c r="AI208" s="32"/>
    </row>
    <row r="209" spans="1:35" ht="16.5" customHeight="1">
      <c r="A209" s="1"/>
      <c r="B209" s="33"/>
      <c r="C209" s="27"/>
      <c r="D209" s="28" t="s">
        <v>30</v>
      </c>
      <c r="E209" s="29">
        <v>856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f t="shared" si="147"/>
        <v>0</v>
      </c>
      <c r="M209" s="29">
        <v>1120</v>
      </c>
      <c r="N209" s="29">
        <v>1117</v>
      </c>
      <c r="O209" s="29">
        <v>1165</v>
      </c>
      <c r="P209" s="29">
        <v>1177</v>
      </c>
      <c r="Q209" s="29">
        <f t="shared" si="148"/>
        <v>1165</v>
      </c>
      <c r="R209" s="29">
        <v>1164</v>
      </c>
      <c r="S209" s="29">
        <v>1161</v>
      </c>
      <c r="T209" s="29">
        <v>1161</v>
      </c>
      <c r="U209" s="29">
        <v>1177</v>
      </c>
      <c r="V209" s="29">
        <f t="shared" si="149"/>
        <v>1161</v>
      </c>
      <c r="W209" s="29">
        <v>0</v>
      </c>
      <c r="X209" s="29">
        <v>0</v>
      </c>
      <c r="Y209" s="29">
        <v>0</v>
      </c>
      <c r="Z209" s="29">
        <v>1177</v>
      </c>
      <c r="AA209" s="29">
        <f t="shared" si="150"/>
        <v>0</v>
      </c>
      <c r="AB209" s="29">
        <v>0</v>
      </c>
      <c r="AC209" s="29">
        <v>0</v>
      </c>
      <c r="AD209" s="29">
        <v>0</v>
      </c>
      <c r="AE209" s="29">
        <v>1177</v>
      </c>
      <c r="AF209" s="29">
        <f t="shared" si="151"/>
        <v>0</v>
      </c>
      <c r="AG209" s="30" t="e">
        <f t="shared" si="146"/>
        <v>#REF!</v>
      </c>
      <c r="AH209" s="31" t="e">
        <f t="shared" si="146"/>
        <v>#REF!</v>
      </c>
      <c r="AI209" s="32"/>
    </row>
    <row r="210" spans="1:35" ht="14.25" customHeight="1">
      <c r="A210" s="1"/>
      <c r="B210" s="33"/>
      <c r="C210" s="27"/>
      <c r="D210" s="34" t="s">
        <v>31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f t="shared" si="147"/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f t="shared" si="148"/>
        <v>0</v>
      </c>
      <c r="R210" s="29">
        <v>0</v>
      </c>
      <c r="S210" s="29">
        <v>0</v>
      </c>
      <c r="T210" s="29">
        <v>0</v>
      </c>
      <c r="U210" s="29">
        <v>0</v>
      </c>
      <c r="V210" s="29">
        <f t="shared" si="149"/>
        <v>0</v>
      </c>
      <c r="W210" s="29">
        <v>0</v>
      </c>
      <c r="X210" s="29">
        <v>0</v>
      </c>
      <c r="Y210" s="29">
        <v>0</v>
      </c>
      <c r="Z210" s="29">
        <v>0</v>
      </c>
      <c r="AA210" s="29">
        <f t="shared" si="150"/>
        <v>0</v>
      </c>
      <c r="AB210" s="29">
        <v>0</v>
      </c>
      <c r="AC210" s="29">
        <v>0</v>
      </c>
      <c r="AD210" s="29">
        <v>0</v>
      </c>
      <c r="AE210" s="29">
        <v>0</v>
      </c>
      <c r="AF210" s="29">
        <f t="shared" si="151"/>
        <v>0</v>
      </c>
      <c r="AG210" s="30" t="e">
        <f t="shared" si="146"/>
        <v>#REF!</v>
      </c>
      <c r="AH210" s="31" t="e">
        <f t="shared" si="146"/>
        <v>#REF!</v>
      </c>
      <c r="AI210" s="32"/>
    </row>
    <row r="211" spans="1:35" ht="14.5">
      <c r="A211" s="1"/>
      <c r="B211" s="35"/>
      <c r="C211" s="36"/>
      <c r="D211" s="37" t="s">
        <v>32</v>
      </c>
      <c r="E211" s="38">
        <f>SUM(E204:E210)</f>
        <v>1469</v>
      </c>
      <c r="F211" s="38">
        <f t="shared" ref="F211:J211" si="152">SUM(F204:F210)</f>
        <v>0</v>
      </c>
      <c r="G211" s="38">
        <f t="shared" si="152"/>
        <v>0</v>
      </c>
      <c r="H211" s="38">
        <f t="shared" si="152"/>
        <v>0</v>
      </c>
      <c r="I211" s="38">
        <f t="shared" si="152"/>
        <v>0</v>
      </c>
      <c r="J211" s="38">
        <f t="shared" si="152"/>
        <v>0</v>
      </c>
      <c r="K211" s="38">
        <f>SUM(K204:K210)</f>
        <v>0</v>
      </c>
      <c r="L211" s="38">
        <f t="shared" ref="L211:AF211" si="153">SUM(L204:L210)</f>
        <v>0</v>
      </c>
      <c r="M211" s="38">
        <f t="shared" si="153"/>
        <v>1730</v>
      </c>
      <c r="N211" s="38">
        <f t="shared" si="153"/>
        <v>1726</v>
      </c>
      <c r="O211" s="38">
        <f t="shared" si="153"/>
        <v>1773</v>
      </c>
      <c r="P211" s="38">
        <f t="shared" si="153"/>
        <v>1910</v>
      </c>
      <c r="Q211" s="38">
        <f t="shared" si="153"/>
        <v>1773</v>
      </c>
      <c r="R211" s="38">
        <f t="shared" si="153"/>
        <v>1771</v>
      </c>
      <c r="S211" s="38">
        <f t="shared" si="153"/>
        <v>1765</v>
      </c>
      <c r="T211" s="38">
        <f t="shared" si="153"/>
        <v>1765</v>
      </c>
      <c r="U211" s="38">
        <f t="shared" si="153"/>
        <v>1910</v>
      </c>
      <c r="V211" s="38">
        <f t="shared" si="153"/>
        <v>1765</v>
      </c>
      <c r="W211" s="38">
        <f t="shared" si="153"/>
        <v>0</v>
      </c>
      <c r="X211" s="38">
        <f t="shared" si="153"/>
        <v>0</v>
      </c>
      <c r="Y211" s="38">
        <f t="shared" si="153"/>
        <v>0</v>
      </c>
      <c r="Z211" s="38">
        <f t="shared" si="153"/>
        <v>1910</v>
      </c>
      <c r="AA211" s="38">
        <f t="shared" si="153"/>
        <v>0</v>
      </c>
      <c r="AB211" s="38">
        <f t="shared" si="153"/>
        <v>0</v>
      </c>
      <c r="AC211" s="38">
        <f t="shared" si="153"/>
        <v>0</v>
      </c>
      <c r="AD211" s="38">
        <f t="shared" si="153"/>
        <v>0</v>
      </c>
      <c r="AE211" s="38">
        <f t="shared" si="153"/>
        <v>1910</v>
      </c>
      <c r="AF211" s="54">
        <f t="shared" si="153"/>
        <v>0</v>
      </c>
      <c r="AG211" s="52" t="e">
        <f t="shared" ref="AG211:AH211" si="154">#REF!-#REF!</f>
        <v>#REF!</v>
      </c>
      <c r="AH211" s="39" t="e">
        <f t="shared" si="154"/>
        <v>#REF!</v>
      </c>
      <c r="AI211" s="32"/>
    </row>
    <row r="212" spans="1:3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4.5">
      <c r="A213" s="1"/>
      <c r="B213" s="2"/>
      <c r="C213" s="3"/>
      <c r="D213" s="3"/>
      <c r="E213" s="4" t="s">
        <v>0</v>
      </c>
      <c r="F213" s="4" t="s">
        <v>1</v>
      </c>
      <c r="G213" s="4" t="s">
        <v>0</v>
      </c>
      <c r="H213" s="4" t="s">
        <v>1</v>
      </c>
      <c r="I213" s="4" t="s">
        <v>0</v>
      </c>
      <c r="J213" s="4" t="s">
        <v>1</v>
      </c>
      <c r="K213" s="4" t="s">
        <v>0</v>
      </c>
      <c r="L213" s="4" t="s">
        <v>1</v>
      </c>
      <c r="M213" s="5" t="s">
        <v>0</v>
      </c>
      <c r="N213" s="5" t="s">
        <v>0</v>
      </c>
      <c r="O213" s="4" t="s">
        <v>0</v>
      </c>
      <c r="P213" s="4" t="s">
        <v>1</v>
      </c>
      <c r="Q213" s="6" t="s">
        <v>0</v>
      </c>
      <c r="R213" s="5" t="s">
        <v>0</v>
      </c>
      <c r="S213" s="5" t="s">
        <v>0</v>
      </c>
      <c r="T213" s="4" t="s">
        <v>0</v>
      </c>
      <c r="U213" s="4" t="s">
        <v>1</v>
      </c>
      <c r="V213" s="6" t="s">
        <v>0</v>
      </c>
      <c r="W213" s="5" t="s">
        <v>0</v>
      </c>
      <c r="X213" s="5" t="s">
        <v>0</v>
      </c>
      <c r="Y213" s="4" t="s">
        <v>0</v>
      </c>
      <c r="Z213" s="4" t="s">
        <v>1</v>
      </c>
      <c r="AA213" s="6" t="s">
        <v>0</v>
      </c>
      <c r="AB213" s="5" t="s">
        <v>0</v>
      </c>
      <c r="AC213" s="5" t="s">
        <v>0</v>
      </c>
      <c r="AD213" s="4" t="s">
        <v>0</v>
      </c>
      <c r="AE213" s="4" t="s">
        <v>1</v>
      </c>
      <c r="AF213" s="6" t="s">
        <v>0</v>
      </c>
      <c r="AG213" s="123" t="s">
        <v>2</v>
      </c>
      <c r="AH213" s="124"/>
      <c r="AI213" s="7"/>
    </row>
    <row r="214" spans="1:35" ht="14.5">
      <c r="A214" s="1"/>
      <c r="B214" s="8" t="s">
        <v>3</v>
      </c>
      <c r="C214" s="9" t="s">
        <v>4</v>
      </c>
      <c r="D214" s="9" t="s">
        <v>5</v>
      </c>
      <c r="E214" s="9" t="s">
        <v>6</v>
      </c>
      <c r="F214" s="9" t="s">
        <v>6</v>
      </c>
      <c r="G214" s="9" t="s">
        <v>7</v>
      </c>
      <c r="H214" s="9" t="s">
        <v>7</v>
      </c>
      <c r="I214" s="9" t="s">
        <v>8</v>
      </c>
      <c r="J214" s="9" t="s">
        <v>8</v>
      </c>
      <c r="K214" s="9" t="s">
        <v>9</v>
      </c>
      <c r="L214" s="9" t="s">
        <v>9</v>
      </c>
      <c r="M214" s="10" t="s">
        <v>10</v>
      </c>
      <c r="N214" s="10" t="s">
        <v>11</v>
      </c>
      <c r="O214" s="9" t="s">
        <v>12</v>
      </c>
      <c r="P214" s="9" t="s">
        <v>6</v>
      </c>
      <c r="Q214" s="11" t="s">
        <v>6</v>
      </c>
      <c r="R214" s="10" t="s">
        <v>63</v>
      </c>
      <c r="S214" s="10" t="s">
        <v>13</v>
      </c>
      <c r="T214" s="9" t="s">
        <v>14</v>
      </c>
      <c r="U214" s="9" t="s">
        <v>7</v>
      </c>
      <c r="V214" s="11" t="s">
        <v>7</v>
      </c>
      <c r="W214" s="10" t="s">
        <v>15</v>
      </c>
      <c r="X214" s="10" t="s">
        <v>16</v>
      </c>
      <c r="Y214" s="9" t="s">
        <v>17</v>
      </c>
      <c r="Z214" s="9" t="s">
        <v>8</v>
      </c>
      <c r="AA214" s="11" t="s">
        <v>8</v>
      </c>
      <c r="AB214" s="10" t="s">
        <v>18</v>
      </c>
      <c r="AC214" s="10" t="s">
        <v>19</v>
      </c>
      <c r="AD214" s="9" t="s">
        <v>9</v>
      </c>
      <c r="AE214" s="9" t="s">
        <v>9</v>
      </c>
      <c r="AF214" s="11" t="s">
        <v>20</v>
      </c>
      <c r="AG214" s="125" t="s">
        <v>21</v>
      </c>
      <c r="AH214" s="126"/>
      <c r="AI214" s="7"/>
    </row>
    <row r="215" spans="1:35" ht="14.5">
      <c r="A215" s="1"/>
      <c r="B215" s="12"/>
      <c r="C215" s="13"/>
      <c r="D215" s="13"/>
      <c r="E215" s="14">
        <v>2021</v>
      </c>
      <c r="F215" s="14">
        <v>2021</v>
      </c>
      <c r="G215" s="14">
        <v>2021</v>
      </c>
      <c r="H215" s="14">
        <v>2021</v>
      </c>
      <c r="I215" s="14">
        <v>2021</v>
      </c>
      <c r="J215" s="14">
        <v>2021</v>
      </c>
      <c r="K215" s="14">
        <v>2021</v>
      </c>
      <c r="L215" s="14">
        <v>2021</v>
      </c>
      <c r="M215" s="15" t="s">
        <v>22</v>
      </c>
      <c r="N215" s="15" t="s">
        <v>22</v>
      </c>
      <c r="O215" s="14" t="s">
        <v>22</v>
      </c>
      <c r="P215" s="14" t="s">
        <v>22</v>
      </c>
      <c r="Q215" s="16">
        <v>2022</v>
      </c>
      <c r="R215" s="15" t="s">
        <v>22</v>
      </c>
      <c r="S215" s="15" t="s">
        <v>22</v>
      </c>
      <c r="T215" s="14" t="s">
        <v>22</v>
      </c>
      <c r="U215" s="14" t="s">
        <v>22</v>
      </c>
      <c r="V215" s="16">
        <v>2022</v>
      </c>
      <c r="W215" s="15" t="s">
        <v>22</v>
      </c>
      <c r="X215" s="15" t="s">
        <v>22</v>
      </c>
      <c r="Y215" s="14" t="s">
        <v>22</v>
      </c>
      <c r="Z215" s="14" t="s">
        <v>22</v>
      </c>
      <c r="AA215" s="16">
        <v>2022</v>
      </c>
      <c r="AB215" s="15" t="s">
        <v>22</v>
      </c>
      <c r="AC215" s="15" t="s">
        <v>22</v>
      </c>
      <c r="AD215" s="14">
        <v>2022</v>
      </c>
      <c r="AE215" s="14">
        <v>2022</v>
      </c>
      <c r="AF215" s="16">
        <v>2022</v>
      </c>
      <c r="AG215" s="17" t="s">
        <v>23</v>
      </c>
      <c r="AH215" s="17" t="s">
        <v>24</v>
      </c>
      <c r="AI215" s="7"/>
    </row>
    <row r="216" spans="1:35" ht="14.5">
      <c r="A216" s="1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9"/>
    </row>
    <row r="217" spans="1:35" ht="14.5">
      <c r="A217" s="1"/>
      <c r="B217" s="20"/>
      <c r="C217" s="21"/>
      <c r="D217" s="22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4"/>
      <c r="AF217" s="29"/>
      <c r="AG217" s="24"/>
      <c r="AH217" s="25"/>
      <c r="AI217" s="26"/>
    </row>
    <row r="218" spans="1:35" ht="16.5" customHeight="1">
      <c r="A218" s="1"/>
      <c r="B218" s="33">
        <f>B204+1</f>
        <v>15</v>
      </c>
      <c r="C218" s="27" t="s">
        <v>91</v>
      </c>
      <c r="D218" s="28" t="s">
        <v>25</v>
      </c>
      <c r="E218" s="29">
        <v>2</v>
      </c>
      <c r="F218" s="29">
        <v>0</v>
      </c>
      <c r="G218" s="29">
        <v>2</v>
      </c>
      <c r="H218" s="29">
        <v>0</v>
      </c>
      <c r="I218" s="29">
        <v>2</v>
      </c>
      <c r="J218" s="29">
        <v>0</v>
      </c>
      <c r="K218" s="29">
        <v>2</v>
      </c>
      <c r="L218" s="29">
        <f>F218+H218+J218</f>
        <v>0</v>
      </c>
      <c r="M218" s="29">
        <v>2</v>
      </c>
      <c r="N218" s="29">
        <v>2</v>
      </c>
      <c r="O218" s="29">
        <v>2</v>
      </c>
      <c r="P218" s="29">
        <v>2</v>
      </c>
      <c r="Q218" s="29">
        <f>O218</f>
        <v>2</v>
      </c>
      <c r="R218" s="29">
        <v>2</v>
      </c>
      <c r="S218" s="29">
        <v>2</v>
      </c>
      <c r="T218" s="29">
        <v>2</v>
      </c>
      <c r="U218" s="29">
        <v>2</v>
      </c>
      <c r="V218" s="29">
        <f>T218</f>
        <v>2</v>
      </c>
      <c r="W218" s="29">
        <v>0</v>
      </c>
      <c r="X218" s="29">
        <v>0</v>
      </c>
      <c r="Y218" s="29">
        <v>0</v>
      </c>
      <c r="Z218" s="29">
        <v>2</v>
      </c>
      <c r="AA218" s="29">
        <f>Y218</f>
        <v>0</v>
      </c>
      <c r="AB218" s="29">
        <v>0</v>
      </c>
      <c r="AC218" s="29">
        <v>0</v>
      </c>
      <c r="AD218" s="29">
        <v>0</v>
      </c>
      <c r="AE218" s="29">
        <v>2</v>
      </c>
      <c r="AF218" s="29">
        <f>AD218</f>
        <v>0</v>
      </c>
      <c r="AG218" s="30" t="e">
        <f t="shared" ref="AG218:AH224" si="155">#REF!-#REF!</f>
        <v>#REF!</v>
      </c>
      <c r="AH218" s="31" t="e">
        <f t="shared" si="155"/>
        <v>#REF!</v>
      </c>
      <c r="AI218" s="32"/>
    </row>
    <row r="219" spans="1:35" ht="16.5" customHeight="1">
      <c r="A219" s="1"/>
      <c r="B219" s="33"/>
      <c r="C219" s="27"/>
      <c r="D219" s="28" t="s">
        <v>26</v>
      </c>
      <c r="E219" s="29">
        <v>1</v>
      </c>
      <c r="F219" s="29">
        <v>0</v>
      </c>
      <c r="G219" s="29">
        <v>1</v>
      </c>
      <c r="H219" s="29">
        <v>0</v>
      </c>
      <c r="I219" s="29">
        <v>1</v>
      </c>
      <c r="J219" s="29">
        <v>0</v>
      </c>
      <c r="K219" s="29">
        <v>1</v>
      </c>
      <c r="L219" s="29">
        <f t="shared" ref="L219:L224" si="156">F219+H219+J219</f>
        <v>0</v>
      </c>
      <c r="M219" s="29">
        <v>1</v>
      </c>
      <c r="N219" s="29">
        <v>1</v>
      </c>
      <c r="O219" s="29">
        <v>1</v>
      </c>
      <c r="P219" s="29">
        <v>1</v>
      </c>
      <c r="Q219" s="29">
        <f t="shared" ref="Q219:Q224" si="157">O219</f>
        <v>1</v>
      </c>
      <c r="R219" s="29">
        <v>1</v>
      </c>
      <c r="S219" s="29">
        <v>1</v>
      </c>
      <c r="T219" s="29">
        <v>1</v>
      </c>
      <c r="U219" s="29">
        <v>1</v>
      </c>
      <c r="V219" s="29">
        <f t="shared" ref="V219:V224" si="158">T219</f>
        <v>1</v>
      </c>
      <c r="W219" s="29">
        <v>0</v>
      </c>
      <c r="X219" s="29">
        <v>0</v>
      </c>
      <c r="Y219" s="29">
        <v>0</v>
      </c>
      <c r="Z219" s="29">
        <v>1</v>
      </c>
      <c r="AA219" s="29">
        <f t="shared" ref="AA219:AA224" si="159">Y219</f>
        <v>0</v>
      </c>
      <c r="AB219" s="29">
        <v>0</v>
      </c>
      <c r="AC219" s="29">
        <v>0</v>
      </c>
      <c r="AD219" s="29">
        <v>0</v>
      </c>
      <c r="AE219" s="29">
        <v>1</v>
      </c>
      <c r="AF219" s="29">
        <f t="shared" ref="AF219:AF224" si="160">AD219</f>
        <v>0</v>
      </c>
      <c r="AG219" s="30" t="e">
        <f t="shared" si="155"/>
        <v>#REF!</v>
      </c>
      <c r="AH219" s="31" t="e">
        <f t="shared" si="155"/>
        <v>#REF!</v>
      </c>
      <c r="AI219" s="32"/>
    </row>
    <row r="220" spans="1:35" ht="16.5" customHeight="1">
      <c r="A220" s="1"/>
      <c r="B220" s="33"/>
      <c r="C220" s="27"/>
      <c r="D220" s="28" t="s">
        <v>27</v>
      </c>
      <c r="E220" s="29">
        <v>11</v>
      </c>
      <c r="F220" s="29">
        <v>0</v>
      </c>
      <c r="G220" s="29">
        <v>11</v>
      </c>
      <c r="H220" s="29">
        <v>0</v>
      </c>
      <c r="I220" s="29">
        <v>10</v>
      </c>
      <c r="J220" s="29">
        <v>0</v>
      </c>
      <c r="K220" s="29">
        <v>10</v>
      </c>
      <c r="L220" s="29">
        <f t="shared" si="156"/>
        <v>0</v>
      </c>
      <c r="M220" s="29">
        <v>10</v>
      </c>
      <c r="N220" s="29">
        <v>10</v>
      </c>
      <c r="O220" s="29">
        <v>10</v>
      </c>
      <c r="P220" s="29">
        <v>18</v>
      </c>
      <c r="Q220" s="29">
        <f t="shared" si="157"/>
        <v>10</v>
      </c>
      <c r="R220" s="29">
        <v>10</v>
      </c>
      <c r="S220" s="29">
        <v>10</v>
      </c>
      <c r="T220" s="29">
        <v>10</v>
      </c>
      <c r="U220" s="29">
        <v>18</v>
      </c>
      <c r="V220" s="29">
        <f t="shared" si="158"/>
        <v>10</v>
      </c>
      <c r="W220" s="29">
        <v>0</v>
      </c>
      <c r="X220" s="29">
        <v>0</v>
      </c>
      <c r="Y220" s="29">
        <v>0</v>
      </c>
      <c r="Z220" s="29">
        <v>18</v>
      </c>
      <c r="AA220" s="29">
        <f t="shared" si="159"/>
        <v>0</v>
      </c>
      <c r="AB220" s="29">
        <v>0</v>
      </c>
      <c r="AC220" s="29">
        <v>0</v>
      </c>
      <c r="AD220" s="29">
        <v>0</v>
      </c>
      <c r="AE220" s="29">
        <v>18</v>
      </c>
      <c r="AF220" s="29">
        <f t="shared" si="160"/>
        <v>0</v>
      </c>
      <c r="AG220" s="30" t="e">
        <f t="shared" si="155"/>
        <v>#REF!</v>
      </c>
      <c r="AH220" s="31" t="e">
        <f t="shared" si="155"/>
        <v>#REF!</v>
      </c>
      <c r="AI220" s="32"/>
    </row>
    <row r="221" spans="1:35" ht="16.5" customHeight="1">
      <c r="A221" s="1"/>
      <c r="B221" s="33"/>
      <c r="C221" s="27"/>
      <c r="D221" s="28" t="s">
        <v>28</v>
      </c>
      <c r="E221" s="29">
        <v>75</v>
      </c>
      <c r="F221" s="29">
        <v>0</v>
      </c>
      <c r="G221" s="29">
        <v>75</v>
      </c>
      <c r="H221" s="29">
        <v>0</v>
      </c>
      <c r="I221" s="29">
        <v>75</v>
      </c>
      <c r="J221" s="29">
        <v>0</v>
      </c>
      <c r="K221" s="29">
        <v>74</v>
      </c>
      <c r="L221" s="29">
        <f t="shared" si="156"/>
        <v>0</v>
      </c>
      <c r="M221" s="29">
        <v>74</v>
      </c>
      <c r="N221" s="29">
        <v>74</v>
      </c>
      <c r="O221" s="29">
        <v>74</v>
      </c>
      <c r="P221" s="29">
        <v>75</v>
      </c>
      <c r="Q221" s="29">
        <f t="shared" si="157"/>
        <v>74</v>
      </c>
      <c r="R221" s="29">
        <v>74</v>
      </c>
      <c r="S221" s="29">
        <v>74</v>
      </c>
      <c r="T221" s="29">
        <v>74</v>
      </c>
      <c r="U221" s="29">
        <v>75</v>
      </c>
      <c r="V221" s="29">
        <f t="shared" si="158"/>
        <v>74</v>
      </c>
      <c r="W221" s="29">
        <v>0</v>
      </c>
      <c r="X221" s="29">
        <v>0</v>
      </c>
      <c r="Y221" s="29">
        <v>0</v>
      </c>
      <c r="Z221" s="29">
        <v>75</v>
      </c>
      <c r="AA221" s="29">
        <f t="shared" si="159"/>
        <v>0</v>
      </c>
      <c r="AB221" s="29">
        <v>0</v>
      </c>
      <c r="AC221" s="29">
        <v>0</v>
      </c>
      <c r="AD221" s="29">
        <v>0</v>
      </c>
      <c r="AE221" s="29">
        <v>75</v>
      </c>
      <c r="AF221" s="29">
        <f t="shared" si="160"/>
        <v>0</v>
      </c>
      <c r="AG221" s="30" t="e">
        <f t="shared" si="155"/>
        <v>#REF!</v>
      </c>
      <c r="AH221" s="31" t="e">
        <f t="shared" si="155"/>
        <v>#REF!</v>
      </c>
      <c r="AI221" s="32"/>
    </row>
    <row r="222" spans="1:35" ht="16.5" customHeight="1">
      <c r="A222" s="1"/>
      <c r="B222" s="33"/>
      <c r="C222" s="27"/>
      <c r="D222" s="28" t="s">
        <v>29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f t="shared" si="156"/>
        <v>0</v>
      </c>
      <c r="M222" s="29">
        <v>0</v>
      </c>
      <c r="N222" s="29">
        <v>0</v>
      </c>
      <c r="O222" s="29">
        <v>0</v>
      </c>
      <c r="P222" s="29">
        <v>0</v>
      </c>
      <c r="Q222" s="29">
        <f t="shared" si="157"/>
        <v>0</v>
      </c>
      <c r="R222" s="29">
        <v>0</v>
      </c>
      <c r="S222" s="29">
        <v>0</v>
      </c>
      <c r="T222" s="29">
        <v>0</v>
      </c>
      <c r="U222" s="29">
        <v>0</v>
      </c>
      <c r="V222" s="29">
        <f t="shared" si="158"/>
        <v>0</v>
      </c>
      <c r="W222" s="29">
        <v>0</v>
      </c>
      <c r="X222" s="29">
        <v>0</v>
      </c>
      <c r="Y222" s="29">
        <v>0</v>
      </c>
      <c r="Z222" s="29">
        <v>0</v>
      </c>
      <c r="AA222" s="29">
        <f t="shared" si="159"/>
        <v>0</v>
      </c>
      <c r="AB222" s="29">
        <v>0</v>
      </c>
      <c r="AC222" s="29">
        <v>0</v>
      </c>
      <c r="AD222" s="29">
        <v>0</v>
      </c>
      <c r="AE222" s="29">
        <v>0</v>
      </c>
      <c r="AF222" s="29">
        <f t="shared" si="160"/>
        <v>0</v>
      </c>
      <c r="AG222" s="30" t="e">
        <f t="shared" si="155"/>
        <v>#REF!</v>
      </c>
      <c r="AH222" s="31" t="e">
        <f t="shared" si="155"/>
        <v>#REF!</v>
      </c>
      <c r="AI222" s="32"/>
    </row>
    <row r="223" spans="1:35" ht="16.5" customHeight="1">
      <c r="A223" s="1"/>
      <c r="B223" s="33"/>
      <c r="C223" s="27"/>
      <c r="D223" s="28" t="s">
        <v>30</v>
      </c>
      <c r="E223" s="29">
        <v>164</v>
      </c>
      <c r="F223" s="29">
        <v>0</v>
      </c>
      <c r="G223" s="29">
        <v>163</v>
      </c>
      <c r="H223" s="29">
        <v>0</v>
      </c>
      <c r="I223" s="29">
        <v>164</v>
      </c>
      <c r="J223" s="29">
        <v>0</v>
      </c>
      <c r="K223" s="29">
        <v>165</v>
      </c>
      <c r="L223" s="29">
        <f t="shared" si="156"/>
        <v>0</v>
      </c>
      <c r="M223" s="29">
        <v>162</v>
      </c>
      <c r="N223" s="29">
        <v>165</v>
      </c>
      <c r="O223" s="29">
        <v>165</v>
      </c>
      <c r="P223" s="29">
        <v>181</v>
      </c>
      <c r="Q223" s="29">
        <f t="shared" si="157"/>
        <v>165</v>
      </c>
      <c r="R223" s="29">
        <v>163</v>
      </c>
      <c r="S223" s="29">
        <v>163</v>
      </c>
      <c r="T223" s="29">
        <v>164</v>
      </c>
      <c r="U223" s="29">
        <v>181</v>
      </c>
      <c r="V223" s="29">
        <f t="shared" si="158"/>
        <v>164</v>
      </c>
      <c r="W223" s="29">
        <v>0</v>
      </c>
      <c r="X223" s="29">
        <v>0</v>
      </c>
      <c r="Y223" s="29">
        <v>0</v>
      </c>
      <c r="Z223" s="29">
        <v>181</v>
      </c>
      <c r="AA223" s="29">
        <f t="shared" si="159"/>
        <v>0</v>
      </c>
      <c r="AB223" s="29">
        <v>0</v>
      </c>
      <c r="AC223" s="29">
        <v>0</v>
      </c>
      <c r="AD223" s="29">
        <v>0</v>
      </c>
      <c r="AE223" s="29">
        <v>181</v>
      </c>
      <c r="AF223" s="29">
        <f t="shared" si="160"/>
        <v>0</v>
      </c>
      <c r="AG223" s="30" t="e">
        <f t="shared" si="155"/>
        <v>#REF!</v>
      </c>
      <c r="AH223" s="31" t="e">
        <f t="shared" si="155"/>
        <v>#REF!</v>
      </c>
      <c r="AI223" s="32"/>
    </row>
    <row r="224" spans="1:35" ht="14.25" customHeight="1">
      <c r="A224" s="1"/>
      <c r="B224" s="33"/>
      <c r="C224" s="27"/>
      <c r="D224" s="34" t="s">
        <v>31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f t="shared" si="156"/>
        <v>0</v>
      </c>
      <c r="M224" s="29">
        <v>0</v>
      </c>
      <c r="N224" s="29">
        <v>0</v>
      </c>
      <c r="O224" s="29">
        <v>0</v>
      </c>
      <c r="P224" s="29">
        <v>0</v>
      </c>
      <c r="Q224" s="29">
        <f t="shared" si="157"/>
        <v>0</v>
      </c>
      <c r="R224" s="29">
        <v>0</v>
      </c>
      <c r="S224" s="29">
        <v>0</v>
      </c>
      <c r="T224" s="29">
        <v>0</v>
      </c>
      <c r="U224" s="29">
        <v>0</v>
      </c>
      <c r="V224" s="29">
        <f t="shared" si="158"/>
        <v>0</v>
      </c>
      <c r="W224" s="29">
        <v>0</v>
      </c>
      <c r="X224" s="29">
        <v>0</v>
      </c>
      <c r="Y224" s="29">
        <v>0</v>
      </c>
      <c r="Z224" s="29">
        <v>0</v>
      </c>
      <c r="AA224" s="29">
        <f t="shared" si="159"/>
        <v>0</v>
      </c>
      <c r="AB224" s="29">
        <v>0</v>
      </c>
      <c r="AC224" s="29">
        <v>0</v>
      </c>
      <c r="AD224" s="29">
        <v>0</v>
      </c>
      <c r="AE224" s="29">
        <v>0</v>
      </c>
      <c r="AF224" s="29">
        <f t="shared" si="160"/>
        <v>0</v>
      </c>
      <c r="AG224" s="30" t="e">
        <f t="shared" si="155"/>
        <v>#REF!</v>
      </c>
      <c r="AH224" s="31" t="e">
        <f t="shared" si="155"/>
        <v>#REF!</v>
      </c>
      <c r="AI224" s="32"/>
    </row>
    <row r="225" spans="1:35" ht="14.5">
      <c r="A225" s="1"/>
      <c r="B225" s="35"/>
      <c r="C225" s="36"/>
      <c r="D225" s="37" t="s">
        <v>32</v>
      </c>
      <c r="E225" s="38">
        <f>SUM(E218:E224)</f>
        <v>253</v>
      </c>
      <c r="F225" s="38">
        <f t="shared" ref="F225:J225" si="161">SUM(F218:F224)</f>
        <v>0</v>
      </c>
      <c r="G225" s="38">
        <f t="shared" si="161"/>
        <v>252</v>
      </c>
      <c r="H225" s="38">
        <f t="shared" si="161"/>
        <v>0</v>
      </c>
      <c r="I225" s="38">
        <f t="shared" si="161"/>
        <v>252</v>
      </c>
      <c r="J225" s="38">
        <f t="shared" si="161"/>
        <v>0</v>
      </c>
      <c r="K225" s="38">
        <f>SUM(K218:K224)</f>
        <v>252</v>
      </c>
      <c r="L225" s="38">
        <f t="shared" ref="L225:AF225" si="162">SUM(L218:L224)</f>
        <v>0</v>
      </c>
      <c r="M225" s="38">
        <f t="shared" si="162"/>
        <v>249</v>
      </c>
      <c r="N225" s="38">
        <f t="shared" si="162"/>
        <v>252</v>
      </c>
      <c r="O225" s="38">
        <f t="shared" si="162"/>
        <v>252</v>
      </c>
      <c r="P225" s="38">
        <f t="shared" si="162"/>
        <v>277</v>
      </c>
      <c r="Q225" s="38">
        <f t="shared" si="162"/>
        <v>252</v>
      </c>
      <c r="R225" s="38">
        <f t="shared" si="162"/>
        <v>250</v>
      </c>
      <c r="S225" s="38">
        <f t="shared" si="162"/>
        <v>250</v>
      </c>
      <c r="T225" s="38">
        <f t="shared" si="162"/>
        <v>251</v>
      </c>
      <c r="U225" s="38">
        <f t="shared" si="162"/>
        <v>277</v>
      </c>
      <c r="V225" s="38">
        <f t="shared" si="162"/>
        <v>251</v>
      </c>
      <c r="W225" s="38">
        <f t="shared" si="162"/>
        <v>0</v>
      </c>
      <c r="X225" s="38">
        <f t="shared" si="162"/>
        <v>0</v>
      </c>
      <c r="Y225" s="38">
        <f t="shared" si="162"/>
        <v>0</v>
      </c>
      <c r="Z225" s="38">
        <f t="shared" si="162"/>
        <v>277</v>
      </c>
      <c r="AA225" s="38">
        <f t="shared" si="162"/>
        <v>0</v>
      </c>
      <c r="AB225" s="38">
        <f t="shared" si="162"/>
        <v>0</v>
      </c>
      <c r="AC225" s="38">
        <f t="shared" si="162"/>
        <v>0</v>
      </c>
      <c r="AD225" s="38">
        <f t="shared" si="162"/>
        <v>0</v>
      </c>
      <c r="AE225" s="38">
        <f t="shared" si="162"/>
        <v>277</v>
      </c>
      <c r="AF225" s="54">
        <f t="shared" si="162"/>
        <v>0</v>
      </c>
      <c r="AG225" s="52" t="e">
        <f t="shared" ref="AG225:AH225" si="163">#REF!-#REF!</f>
        <v>#REF!</v>
      </c>
      <c r="AH225" s="39" t="e">
        <f t="shared" si="163"/>
        <v>#REF!</v>
      </c>
      <c r="AI225" s="32"/>
    </row>
    <row r="226" spans="1:3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</sheetData>
  <mergeCells count="32">
    <mergeCell ref="AG3:AH3"/>
    <mergeCell ref="AG4:AH4"/>
    <mergeCell ref="AG17:AH17"/>
    <mergeCell ref="AG18:AH18"/>
    <mergeCell ref="AG31:AH31"/>
    <mergeCell ref="AG32:AH32"/>
    <mergeCell ref="AG45:AH45"/>
    <mergeCell ref="AG46:AH46"/>
    <mergeCell ref="AG59:AH59"/>
    <mergeCell ref="AG60:AH60"/>
    <mergeCell ref="AG73:AH73"/>
    <mergeCell ref="AG74:AH74"/>
    <mergeCell ref="AG87:AH87"/>
    <mergeCell ref="AG88:AH88"/>
    <mergeCell ref="AG101:AH101"/>
    <mergeCell ref="AG102:AH102"/>
    <mergeCell ref="AG115:AH115"/>
    <mergeCell ref="AG116:AH116"/>
    <mergeCell ref="AG129:AH129"/>
    <mergeCell ref="AG130:AH130"/>
    <mergeCell ref="AG143:AH143"/>
    <mergeCell ref="AG144:AH144"/>
    <mergeCell ref="AG157:AH157"/>
    <mergeCell ref="AG158:AH158"/>
    <mergeCell ref="AG171:AH171"/>
    <mergeCell ref="AG213:AH213"/>
    <mergeCell ref="AG214:AH214"/>
    <mergeCell ref="AG172:AH172"/>
    <mergeCell ref="AG185:AH185"/>
    <mergeCell ref="AG186:AH186"/>
    <mergeCell ref="AG199:AH199"/>
    <mergeCell ref="AG200:AH20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C980-5B45-4CCC-B747-F256778982DF}">
  <sheetPr>
    <tabColor rgb="FFFF0000"/>
  </sheetPr>
  <dimension ref="A1:L714"/>
  <sheetViews>
    <sheetView topLeftCell="A667" zoomScale="70" zoomScaleNormal="70" workbookViewId="0">
      <selection activeCell="D567" sqref="D567"/>
    </sheetView>
  </sheetViews>
  <sheetFormatPr defaultColWidth="9.1796875" defaultRowHeight="12.5"/>
  <cols>
    <col min="1" max="1" width="6.1796875" style="61" customWidth="1"/>
    <col min="2" max="2" width="39.453125" style="61" customWidth="1"/>
    <col min="3" max="3" width="43.6328125" style="61" bestFit="1" customWidth="1"/>
    <col min="4" max="4" width="12.1796875" style="121" bestFit="1" customWidth="1"/>
    <col min="5" max="5" width="38.90625" style="61" customWidth="1"/>
    <col min="6" max="6" width="5.1796875" style="121" bestFit="1" customWidth="1"/>
    <col min="7" max="7" width="5" style="121" bestFit="1" customWidth="1"/>
    <col min="8" max="8" width="7.453125" style="122" bestFit="1" customWidth="1"/>
    <col min="9" max="9" width="49.54296875" style="122" bestFit="1" customWidth="1"/>
    <col min="10" max="10" width="8.81640625" style="61" bestFit="1" customWidth="1"/>
    <col min="11" max="11" width="10.54296875" style="85" customWidth="1"/>
    <col min="12" max="12" width="40.08984375" style="61" customWidth="1"/>
    <col min="13" max="16384" width="9.1796875" style="61"/>
  </cols>
  <sheetData>
    <row r="1" spans="1:12" ht="13">
      <c r="A1" s="128" t="s">
        <v>33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1:12" ht="13">
      <c r="A2" s="128" t="s">
        <v>34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3" spans="1:12" ht="13">
      <c r="A3" s="62"/>
      <c r="B3" s="62"/>
      <c r="C3" s="62"/>
      <c r="D3" s="62"/>
      <c r="F3" s="62"/>
      <c r="G3" s="62"/>
      <c r="H3" s="63"/>
      <c r="I3" s="63"/>
      <c r="J3" s="62"/>
      <c r="K3" s="63"/>
    </row>
    <row r="4" spans="1:12" ht="13">
      <c r="A4" s="64" t="s">
        <v>95</v>
      </c>
      <c r="B4" s="64"/>
      <c r="C4" s="64"/>
      <c r="D4" s="65"/>
      <c r="E4" s="65"/>
      <c r="F4" s="65"/>
      <c r="G4" s="65"/>
      <c r="H4" s="66"/>
      <c r="I4" s="66"/>
      <c r="J4" s="67"/>
      <c r="K4" s="127"/>
      <c r="L4" s="127"/>
    </row>
    <row r="5" spans="1:12" ht="13">
      <c r="A5" s="68" t="s">
        <v>96</v>
      </c>
      <c r="B5" s="68"/>
      <c r="C5" s="68"/>
      <c r="D5" s="65"/>
      <c r="E5" s="69"/>
      <c r="F5" s="65"/>
      <c r="G5" s="65"/>
      <c r="H5" s="66"/>
      <c r="I5" s="66"/>
      <c r="J5" s="67"/>
      <c r="K5" s="69"/>
      <c r="L5" s="69"/>
    </row>
    <row r="6" spans="1:12" ht="15" customHeight="1">
      <c r="A6" s="129" t="s">
        <v>3</v>
      </c>
      <c r="B6" s="129" t="s">
        <v>35</v>
      </c>
      <c r="C6" s="129" t="s">
        <v>36</v>
      </c>
      <c r="D6" s="129" t="s">
        <v>37</v>
      </c>
      <c r="E6" s="129" t="s">
        <v>4</v>
      </c>
      <c r="F6" s="129" t="s">
        <v>38</v>
      </c>
      <c r="G6" s="129" t="s">
        <v>39</v>
      </c>
      <c r="H6" s="129" t="s">
        <v>40</v>
      </c>
      <c r="I6" s="129" t="s">
        <v>41</v>
      </c>
      <c r="J6" s="129" t="s">
        <v>42</v>
      </c>
      <c r="K6" s="134" t="s">
        <v>43</v>
      </c>
      <c r="L6" s="129" t="s">
        <v>44</v>
      </c>
    </row>
    <row r="7" spans="1:12">
      <c r="A7" s="130"/>
      <c r="B7" s="130"/>
      <c r="C7" s="130"/>
      <c r="D7" s="130"/>
      <c r="E7" s="132"/>
      <c r="F7" s="132"/>
      <c r="G7" s="130"/>
      <c r="H7" s="130"/>
      <c r="I7" s="132"/>
      <c r="J7" s="130"/>
      <c r="K7" s="135"/>
      <c r="L7" s="132"/>
    </row>
    <row r="8" spans="1:12">
      <c r="A8" s="131"/>
      <c r="B8" s="131"/>
      <c r="C8" s="131"/>
      <c r="D8" s="131"/>
      <c r="E8" s="133"/>
      <c r="F8" s="133"/>
      <c r="G8" s="131"/>
      <c r="H8" s="131"/>
      <c r="I8" s="133"/>
      <c r="J8" s="131"/>
      <c r="K8" s="136"/>
      <c r="L8" s="133"/>
    </row>
    <row r="9" spans="1:12" ht="13">
      <c r="A9" s="70">
        <v>1</v>
      </c>
      <c r="B9" s="70">
        <v>2</v>
      </c>
      <c r="C9" s="70">
        <v>3</v>
      </c>
      <c r="D9" s="70">
        <v>4</v>
      </c>
      <c r="E9" s="70">
        <v>5</v>
      </c>
      <c r="F9" s="70">
        <v>6</v>
      </c>
      <c r="G9" s="70">
        <v>7</v>
      </c>
      <c r="H9" s="70">
        <v>8</v>
      </c>
      <c r="I9" s="70">
        <v>9</v>
      </c>
      <c r="J9" s="70">
        <v>10</v>
      </c>
      <c r="K9" s="70">
        <v>11</v>
      </c>
      <c r="L9" s="70">
        <v>12</v>
      </c>
    </row>
    <row r="10" spans="1:12" ht="13">
      <c r="A10" s="71" t="s">
        <v>45</v>
      </c>
      <c r="B10" s="72" t="s">
        <v>46</v>
      </c>
      <c r="C10" s="73"/>
      <c r="D10" s="74"/>
      <c r="E10" s="75"/>
      <c r="F10" s="74"/>
      <c r="G10" s="73"/>
      <c r="H10" s="74"/>
      <c r="I10" s="76"/>
      <c r="J10" s="73"/>
      <c r="K10" s="74"/>
      <c r="L10" s="75"/>
    </row>
    <row r="11" spans="1:12" ht="13">
      <c r="A11" s="71"/>
      <c r="B11" s="72"/>
      <c r="C11" s="73"/>
      <c r="D11" s="74"/>
      <c r="E11" s="75"/>
      <c r="F11" s="74"/>
      <c r="G11" s="73"/>
      <c r="H11" s="74"/>
      <c r="I11" s="76"/>
      <c r="J11" s="73"/>
      <c r="K11" s="74"/>
      <c r="L11" s="75"/>
    </row>
    <row r="12" spans="1:12" ht="13">
      <c r="A12" s="71">
        <v>1</v>
      </c>
      <c r="B12" s="77" t="s">
        <v>47</v>
      </c>
      <c r="C12" s="73" t="s">
        <v>48</v>
      </c>
      <c r="D12" s="74"/>
      <c r="E12" s="75"/>
      <c r="F12" s="74"/>
      <c r="G12" s="74"/>
      <c r="H12" s="74"/>
      <c r="I12" s="75"/>
      <c r="J12" s="74"/>
      <c r="K12" s="78"/>
      <c r="L12" s="75"/>
    </row>
    <row r="13" spans="1:12" ht="13">
      <c r="A13" s="71"/>
      <c r="B13" s="77"/>
      <c r="C13" s="73"/>
      <c r="D13" s="74"/>
      <c r="E13" s="75"/>
      <c r="F13" s="74"/>
      <c r="G13" s="74"/>
      <c r="H13" s="74"/>
      <c r="I13" s="75"/>
      <c r="J13" s="74"/>
      <c r="K13" s="78"/>
      <c r="L13" s="75"/>
    </row>
    <row r="14" spans="1:12" ht="13">
      <c r="A14" s="71"/>
      <c r="B14" s="77"/>
      <c r="C14" s="73"/>
      <c r="D14" s="74"/>
      <c r="E14" s="75"/>
      <c r="F14" s="74"/>
      <c r="G14" s="74"/>
      <c r="H14" s="74"/>
      <c r="I14" s="75"/>
      <c r="J14" s="74"/>
      <c r="K14" s="78"/>
      <c r="L14" s="75"/>
    </row>
    <row r="15" spans="1:12" ht="13">
      <c r="A15" s="71"/>
      <c r="B15" s="77"/>
      <c r="C15" s="73"/>
      <c r="D15" s="74"/>
      <c r="E15" s="75"/>
      <c r="F15" s="74"/>
      <c r="G15" s="74"/>
      <c r="H15" s="74"/>
      <c r="I15" s="75"/>
      <c r="J15" s="74"/>
      <c r="K15" s="78"/>
      <c r="L15" s="75"/>
    </row>
    <row r="16" spans="1:12" ht="13">
      <c r="A16" s="71"/>
      <c r="B16" s="77"/>
      <c r="C16" s="73"/>
      <c r="D16" s="74"/>
      <c r="E16" s="75"/>
      <c r="F16" s="74"/>
      <c r="G16" s="74"/>
      <c r="H16" s="74"/>
      <c r="I16" s="75"/>
      <c r="J16" s="74"/>
      <c r="K16" s="78"/>
      <c r="L16" s="75"/>
    </row>
    <row r="17" spans="1:12" ht="13">
      <c r="A17" s="71"/>
      <c r="B17" s="77"/>
      <c r="C17" s="73"/>
      <c r="D17" s="74"/>
      <c r="E17" s="75"/>
      <c r="F17" s="74"/>
      <c r="G17" s="74"/>
      <c r="H17" s="74"/>
      <c r="I17" s="75"/>
      <c r="J17" s="74"/>
      <c r="K17" s="78"/>
      <c r="L17" s="75"/>
    </row>
    <row r="18" spans="1:12" ht="13">
      <c r="A18" s="71"/>
      <c r="B18" s="77"/>
      <c r="C18" s="73"/>
      <c r="D18" s="74"/>
      <c r="E18" s="75"/>
      <c r="F18" s="74"/>
      <c r="G18" s="74"/>
      <c r="H18" s="74"/>
      <c r="I18" s="75"/>
      <c r="J18" s="74"/>
      <c r="K18" s="78"/>
      <c r="L18" s="75"/>
    </row>
    <row r="19" spans="1:12" ht="13">
      <c r="A19" s="71"/>
      <c r="B19" s="77"/>
      <c r="C19" s="73"/>
      <c r="D19" s="74"/>
      <c r="E19" s="75"/>
      <c r="F19" s="74"/>
      <c r="G19" s="74"/>
      <c r="H19" s="74"/>
      <c r="I19" s="75"/>
      <c r="J19" s="74"/>
      <c r="K19" s="78"/>
      <c r="L19" s="75"/>
    </row>
    <row r="20" spans="1:12" ht="13">
      <c r="A20" s="71"/>
      <c r="B20" s="77"/>
      <c r="C20" s="73"/>
      <c r="D20" s="74"/>
      <c r="E20" s="75"/>
      <c r="F20" s="74"/>
      <c r="G20" s="74"/>
      <c r="H20" s="74"/>
      <c r="I20" s="75"/>
      <c r="J20" s="74"/>
      <c r="K20" s="78"/>
      <c r="L20" s="75"/>
    </row>
    <row r="21" spans="1:12" ht="13">
      <c r="A21" s="71">
        <v>2</v>
      </c>
      <c r="B21" s="77" t="s">
        <v>49</v>
      </c>
      <c r="C21" s="73" t="s">
        <v>97</v>
      </c>
      <c r="D21" s="74">
        <v>100448</v>
      </c>
      <c r="E21" s="75" t="s">
        <v>98</v>
      </c>
      <c r="F21" s="74">
        <v>53</v>
      </c>
      <c r="G21" s="74" t="e">
        <v>#N/A</v>
      </c>
      <c r="H21" s="74" t="e">
        <v>#N/A</v>
      </c>
      <c r="I21" s="75" t="s">
        <v>99</v>
      </c>
      <c r="J21" s="74">
        <v>11</v>
      </c>
      <c r="K21" s="78">
        <v>44562</v>
      </c>
      <c r="L21" s="75"/>
    </row>
    <row r="22" spans="1:12" ht="13">
      <c r="A22" s="71"/>
      <c r="B22" s="77"/>
      <c r="C22" s="73" t="s">
        <v>100</v>
      </c>
      <c r="D22" s="74">
        <v>103455</v>
      </c>
      <c r="E22" s="75" t="s">
        <v>98</v>
      </c>
      <c r="F22" s="74">
        <v>41</v>
      </c>
      <c r="G22" s="74" t="e">
        <v>#N/A</v>
      </c>
      <c r="H22" s="74" t="e">
        <v>#N/A</v>
      </c>
      <c r="I22" s="75" t="s">
        <v>101</v>
      </c>
      <c r="J22" s="74">
        <v>6</v>
      </c>
      <c r="K22" s="78">
        <v>44562</v>
      </c>
      <c r="L22" s="75"/>
    </row>
    <row r="23" spans="1:12" ht="13">
      <c r="A23" s="71"/>
      <c r="B23" s="77"/>
      <c r="C23" s="73" t="s">
        <v>102</v>
      </c>
      <c r="D23" s="74">
        <v>102075</v>
      </c>
      <c r="E23" s="75" t="s">
        <v>103</v>
      </c>
      <c r="F23" s="74">
        <v>47</v>
      </c>
      <c r="G23" s="74"/>
      <c r="H23" s="74" t="s">
        <v>104</v>
      </c>
      <c r="I23" s="75" t="s">
        <v>105</v>
      </c>
      <c r="J23" s="74">
        <v>9</v>
      </c>
      <c r="K23" s="78">
        <v>44685</v>
      </c>
      <c r="L23" s="75" t="s">
        <v>49</v>
      </c>
    </row>
    <row r="24" spans="1:12" ht="25">
      <c r="A24" s="71"/>
      <c r="B24" s="77"/>
      <c r="C24" s="73" t="s">
        <v>106</v>
      </c>
      <c r="D24" s="74">
        <v>103736</v>
      </c>
      <c r="E24" s="75" t="s">
        <v>107</v>
      </c>
      <c r="F24" s="74">
        <v>40</v>
      </c>
      <c r="G24" s="74" t="s">
        <v>108</v>
      </c>
      <c r="H24" s="74" t="s">
        <v>67</v>
      </c>
      <c r="I24" s="75" t="s">
        <v>109</v>
      </c>
      <c r="J24" s="74">
        <v>15</v>
      </c>
      <c r="K24" s="78">
        <v>44562</v>
      </c>
      <c r="L24" s="75" t="s">
        <v>110</v>
      </c>
    </row>
    <row r="25" spans="1:12" ht="13">
      <c r="A25" s="71"/>
      <c r="B25" s="77"/>
      <c r="C25" s="73"/>
      <c r="D25" s="74"/>
      <c r="E25" s="75"/>
      <c r="F25" s="74"/>
      <c r="G25" s="74"/>
      <c r="H25" s="74"/>
      <c r="I25" s="75"/>
      <c r="J25" s="74"/>
      <c r="K25" s="78"/>
      <c r="L25" s="75"/>
    </row>
    <row r="26" spans="1:12" ht="13">
      <c r="A26" s="71"/>
      <c r="B26" s="77"/>
      <c r="C26" s="73"/>
      <c r="D26" s="74"/>
      <c r="E26" s="75"/>
      <c r="F26" s="74"/>
      <c r="G26" s="74"/>
      <c r="H26" s="74"/>
      <c r="I26" s="75"/>
      <c r="J26" s="74"/>
      <c r="K26" s="78"/>
      <c r="L26" s="75"/>
    </row>
    <row r="27" spans="1:12" ht="13">
      <c r="A27" s="71"/>
      <c r="B27" s="77"/>
      <c r="C27" s="73"/>
      <c r="D27" s="74"/>
      <c r="E27" s="75"/>
      <c r="F27" s="74"/>
      <c r="G27" s="74"/>
      <c r="H27" s="74"/>
      <c r="I27" s="75"/>
      <c r="J27" s="74"/>
      <c r="K27" s="78"/>
      <c r="L27" s="75"/>
    </row>
    <row r="28" spans="1:12" ht="13">
      <c r="A28" s="71"/>
      <c r="B28" s="77"/>
      <c r="C28" s="73"/>
      <c r="D28" s="74"/>
      <c r="E28" s="75"/>
      <c r="F28" s="74"/>
      <c r="G28" s="74"/>
      <c r="H28" s="74"/>
      <c r="I28" s="75"/>
      <c r="J28" s="74"/>
      <c r="K28" s="78"/>
      <c r="L28" s="75"/>
    </row>
    <row r="29" spans="1:12" ht="13">
      <c r="A29" s="71"/>
      <c r="B29" s="77"/>
      <c r="C29" s="73"/>
      <c r="D29" s="74"/>
      <c r="E29" s="75"/>
      <c r="F29" s="74"/>
      <c r="G29" s="74"/>
      <c r="H29" s="74"/>
      <c r="I29" s="75"/>
      <c r="J29" s="74"/>
      <c r="K29" s="78"/>
      <c r="L29" s="75"/>
    </row>
    <row r="30" spans="1:12" ht="13">
      <c r="A30" s="71"/>
      <c r="B30" s="77"/>
      <c r="C30" s="73"/>
      <c r="D30" s="74"/>
      <c r="E30" s="75"/>
      <c r="F30" s="74"/>
      <c r="G30" s="74"/>
      <c r="H30" s="74"/>
      <c r="I30" s="75"/>
      <c r="J30" s="74"/>
      <c r="K30" s="78"/>
      <c r="L30" s="75"/>
    </row>
    <row r="31" spans="1:12" ht="13">
      <c r="A31" s="71">
        <v>3</v>
      </c>
      <c r="B31" s="77" t="s">
        <v>50</v>
      </c>
      <c r="C31" s="73" t="s">
        <v>111</v>
      </c>
      <c r="D31" s="74">
        <v>100034</v>
      </c>
      <c r="E31" s="75" t="s">
        <v>98</v>
      </c>
      <c r="F31" s="74">
        <v>56</v>
      </c>
      <c r="G31" s="74" t="e">
        <v>#N/A</v>
      </c>
      <c r="H31" s="74" t="e">
        <v>#N/A</v>
      </c>
      <c r="I31" s="75" t="s">
        <v>112</v>
      </c>
      <c r="J31" s="74">
        <v>6</v>
      </c>
      <c r="K31" s="78">
        <v>44562</v>
      </c>
      <c r="L31" s="75" t="s">
        <v>50</v>
      </c>
    </row>
    <row r="32" spans="1:12" ht="13">
      <c r="A32" s="71"/>
      <c r="B32" s="77"/>
      <c r="C32" s="73" t="s">
        <v>113</v>
      </c>
      <c r="D32" s="74">
        <v>100040</v>
      </c>
      <c r="E32" s="75" t="s">
        <v>98</v>
      </c>
      <c r="F32" s="74">
        <v>56</v>
      </c>
      <c r="G32" s="74" t="e">
        <v>#N/A</v>
      </c>
      <c r="H32" s="74" t="e">
        <v>#N/A</v>
      </c>
      <c r="I32" s="75" t="s">
        <v>114</v>
      </c>
      <c r="J32" s="74">
        <v>6</v>
      </c>
      <c r="K32" s="78">
        <v>44562</v>
      </c>
      <c r="L32" s="75" t="s">
        <v>50</v>
      </c>
    </row>
    <row r="33" spans="1:12" ht="13">
      <c r="A33" s="71"/>
      <c r="B33" s="77"/>
      <c r="C33" s="73" t="s">
        <v>115</v>
      </c>
      <c r="D33" s="74">
        <v>100049</v>
      </c>
      <c r="E33" s="75" t="s">
        <v>116</v>
      </c>
      <c r="F33" s="74">
        <v>56</v>
      </c>
      <c r="G33" s="74" t="s">
        <v>117</v>
      </c>
      <c r="H33" s="74" t="s">
        <v>67</v>
      </c>
      <c r="I33" s="75" t="s">
        <v>118</v>
      </c>
      <c r="J33" s="74">
        <v>9</v>
      </c>
      <c r="K33" s="78">
        <v>44593</v>
      </c>
      <c r="L33" s="75" t="s">
        <v>50</v>
      </c>
    </row>
    <row r="34" spans="1:12" ht="13">
      <c r="A34" s="71"/>
      <c r="B34" s="77"/>
      <c r="C34" s="73" t="s">
        <v>119</v>
      </c>
      <c r="D34" s="74">
        <v>100035</v>
      </c>
      <c r="E34" s="75" t="s">
        <v>107</v>
      </c>
      <c r="F34" s="74">
        <v>56</v>
      </c>
      <c r="G34" s="74" t="s">
        <v>120</v>
      </c>
      <c r="H34" s="74" t="s">
        <v>67</v>
      </c>
      <c r="I34" s="75" t="s">
        <v>121</v>
      </c>
      <c r="J34" s="74">
        <v>12</v>
      </c>
      <c r="K34" s="78">
        <v>44562</v>
      </c>
      <c r="L34" s="75" t="s">
        <v>50</v>
      </c>
    </row>
    <row r="35" spans="1:12" ht="13">
      <c r="A35" s="71"/>
      <c r="B35" s="77"/>
      <c r="C35" s="73" t="s">
        <v>122</v>
      </c>
      <c r="D35" s="74">
        <v>100098</v>
      </c>
      <c r="E35" s="75" t="s">
        <v>107</v>
      </c>
      <c r="F35" s="74">
        <v>56</v>
      </c>
      <c r="G35" s="74"/>
      <c r="H35" s="74" t="s">
        <v>123</v>
      </c>
      <c r="I35" s="75" t="s">
        <v>124</v>
      </c>
      <c r="J35" s="74"/>
      <c r="K35" s="78">
        <v>44713</v>
      </c>
      <c r="L35" s="75" t="s">
        <v>50</v>
      </c>
    </row>
    <row r="36" spans="1:12" ht="13">
      <c r="A36" s="71"/>
      <c r="B36" s="77"/>
      <c r="C36" s="73" t="s">
        <v>125</v>
      </c>
      <c r="D36" s="74">
        <v>3690503721</v>
      </c>
      <c r="E36" s="75" t="s">
        <v>126</v>
      </c>
      <c r="F36" s="74">
        <v>52</v>
      </c>
      <c r="G36" s="74"/>
      <c r="H36" s="74"/>
      <c r="I36" s="75" t="s">
        <v>127</v>
      </c>
      <c r="J36" s="74">
        <v>11</v>
      </c>
      <c r="K36" s="78">
        <v>44562</v>
      </c>
      <c r="L36" s="75" t="s">
        <v>128</v>
      </c>
    </row>
    <row r="37" spans="1:12" ht="13">
      <c r="A37" s="71"/>
      <c r="B37" s="77"/>
      <c r="C37" s="73" t="s">
        <v>129</v>
      </c>
      <c r="D37" s="74">
        <v>3710603472</v>
      </c>
      <c r="E37" s="75" t="s">
        <v>126</v>
      </c>
      <c r="F37" s="74">
        <v>50</v>
      </c>
      <c r="G37" s="74"/>
      <c r="H37" s="74" t="s">
        <v>67</v>
      </c>
      <c r="I37" s="75" t="s">
        <v>130</v>
      </c>
      <c r="J37" s="74">
        <v>10</v>
      </c>
      <c r="K37" s="78">
        <v>44621</v>
      </c>
      <c r="L37" s="75" t="s">
        <v>128</v>
      </c>
    </row>
    <row r="38" spans="1:12" ht="13">
      <c r="A38" s="71"/>
      <c r="B38" s="77"/>
      <c r="C38" s="73" t="s">
        <v>131</v>
      </c>
      <c r="D38" s="74">
        <v>3660303519</v>
      </c>
      <c r="E38" s="75" t="s">
        <v>126</v>
      </c>
      <c r="F38" s="74">
        <v>56</v>
      </c>
      <c r="G38" s="74"/>
      <c r="H38" s="74" t="s">
        <v>67</v>
      </c>
      <c r="I38" s="75" t="s">
        <v>132</v>
      </c>
      <c r="J38" s="74">
        <v>11</v>
      </c>
      <c r="K38" s="78">
        <v>44652</v>
      </c>
      <c r="L38" s="75" t="s">
        <v>50</v>
      </c>
    </row>
    <row r="39" spans="1:12" ht="13">
      <c r="A39" s="71"/>
      <c r="B39" s="77"/>
      <c r="C39" s="73" t="s">
        <v>133</v>
      </c>
      <c r="D39" s="74">
        <v>3680403334</v>
      </c>
      <c r="E39" s="75" t="s">
        <v>126</v>
      </c>
      <c r="F39" s="74">
        <v>54</v>
      </c>
      <c r="G39" s="74"/>
      <c r="H39" s="74" t="s">
        <v>67</v>
      </c>
      <c r="I39" s="75" t="s">
        <v>134</v>
      </c>
      <c r="J39" s="74">
        <v>10</v>
      </c>
      <c r="K39" s="78">
        <v>44652</v>
      </c>
      <c r="L39" s="75" t="s">
        <v>128</v>
      </c>
    </row>
    <row r="40" spans="1:12" ht="13">
      <c r="A40" s="71"/>
      <c r="B40" s="77"/>
      <c r="C40" s="73" t="s">
        <v>135</v>
      </c>
      <c r="D40" s="74">
        <v>3660503181</v>
      </c>
      <c r="E40" s="75" t="s">
        <v>126</v>
      </c>
      <c r="F40" s="74">
        <v>56</v>
      </c>
      <c r="G40" s="74"/>
      <c r="H40" s="74" t="s">
        <v>104</v>
      </c>
      <c r="I40" s="75" t="s">
        <v>136</v>
      </c>
      <c r="J40" s="74">
        <v>9</v>
      </c>
      <c r="K40" s="78">
        <v>44713</v>
      </c>
      <c r="L40" s="75"/>
    </row>
    <row r="41" spans="1:12" ht="13">
      <c r="A41" s="71"/>
      <c r="B41" s="77"/>
      <c r="C41" s="73"/>
      <c r="D41" s="74"/>
      <c r="E41" s="75"/>
      <c r="F41" s="74"/>
      <c r="G41" s="74"/>
      <c r="H41" s="74"/>
      <c r="I41" s="75"/>
      <c r="J41" s="74"/>
      <c r="K41" s="78"/>
      <c r="L41" s="75"/>
    </row>
    <row r="42" spans="1:12" ht="13">
      <c r="A42" s="71"/>
      <c r="B42" s="77"/>
      <c r="C42" s="73"/>
      <c r="D42" s="74"/>
      <c r="E42" s="75"/>
      <c r="F42" s="74"/>
      <c r="G42" s="74"/>
      <c r="H42" s="74"/>
      <c r="I42" s="75"/>
      <c r="J42" s="74"/>
      <c r="K42" s="78"/>
      <c r="L42" s="75"/>
    </row>
    <row r="43" spans="1:12" ht="13">
      <c r="A43" s="71"/>
      <c r="B43" s="77"/>
      <c r="C43" s="73"/>
      <c r="D43" s="74"/>
      <c r="E43" s="75"/>
      <c r="F43" s="74"/>
      <c r="G43" s="74"/>
      <c r="H43" s="74"/>
      <c r="I43" s="75"/>
      <c r="J43" s="74"/>
      <c r="K43" s="78"/>
      <c r="L43" s="75"/>
    </row>
    <row r="44" spans="1:12" ht="13">
      <c r="A44" s="71"/>
      <c r="B44" s="77"/>
      <c r="C44" s="73"/>
      <c r="D44" s="74"/>
      <c r="E44" s="75"/>
      <c r="F44" s="74"/>
      <c r="G44" s="74"/>
      <c r="H44" s="74"/>
      <c r="I44" s="75"/>
      <c r="J44" s="74"/>
      <c r="K44" s="78"/>
      <c r="L44" s="75"/>
    </row>
    <row r="45" spans="1:12" ht="50">
      <c r="A45" s="71">
        <v>4</v>
      </c>
      <c r="B45" s="77" t="s">
        <v>51</v>
      </c>
      <c r="C45" s="73" t="s">
        <v>137</v>
      </c>
      <c r="D45" s="74">
        <v>105895</v>
      </c>
      <c r="E45" s="75" t="s">
        <v>98</v>
      </c>
      <c r="F45" s="74">
        <v>33</v>
      </c>
      <c r="G45" s="74" t="s">
        <v>138</v>
      </c>
      <c r="H45" s="74" t="s">
        <v>67</v>
      </c>
      <c r="I45" s="75" t="s">
        <v>139</v>
      </c>
      <c r="J45" s="74">
        <v>12</v>
      </c>
      <c r="K45" s="78">
        <v>44562</v>
      </c>
      <c r="L45" s="75" t="s">
        <v>140</v>
      </c>
    </row>
    <row r="46" spans="1:12" ht="37.5">
      <c r="A46" s="71"/>
      <c r="B46" s="77"/>
      <c r="C46" s="73" t="s">
        <v>141</v>
      </c>
      <c r="D46" s="74">
        <v>100130</v>
      </c>
      <c r="E46" s="75" t="s">
        <v>98</v>
      </c>
      <c r="F46" s="74">
        <v>55</v>
      </c>
      <c r="G46" s="74" t="s">
        <v>142</v>
      </c>
      <c r="H46" s="74" t="s">
        <v>143</v>
      </c>
      <c r="I46" s="75" t="s">
        <v>144</v>
      </c>
      <c r="J46" s="74">
        <v>2</v>
      </c>
      <c r="K46" s="78">
        <v>44562</v>
      </c>
      <c r="L46" s="75" t="s">
        <v>145</v>
      </c>
    </row>
    <row r="47" spans="1:12" ht="37.5">
      <c r="A47" s="71"/>
      <c r="B47" s="77"/>
      <c r="C47" s="73" t="s">
        <v>146</v>
      </c>
      <c r="D47" s="74">
        <v>101003</v>
      </c>
      <c r="E47" s="75" t="s">
        <v>98</v>
      </c>
      <c r="F47" s="74">
        <v>50</v>
      </c>
      <c r="G47" s="74" t="s">
        <v>142</v>
      </c>
      <c r="H47" s="74" t="s">
        <v>104</v>
      </c>
      <c r="I47" s="75" t="s">
        <v>147</v>
      </c>
      <c r="J47" s="74">
        <v>6</v>
      </c>
      <c r="K47" s="78">
        <v>44562</v>
      </c>
      <c r="L47" s="75" t="s">
        <v>145</v>
      </c>
    </row>
    <row r="48" spans="1:12" ht="37.5">
      <c r="A48" s="71"/>
      <c r="B48" s="77"/>
      <c r="C48" s="73" t="s">
        <v>148</v>
      </c>
      <c r="D48" s="74">
        <v>105121</v>
      </c>
      <c r="E48" s="75" t="s">
        <v>98</v>
      </c>
      <c r="F48" s="74">
        <v>35</v>
      </c>
      <c r="G48" s="74" t="s">
        <v>149</v>
      </c>
      <c r="H48" s="74" t="s">
        <v>104</v>
      </c>
      <c r="I48" s="75" t="s">
        <v>150</v>
      </c>
      <c r="J48" s="74">
        <v>14</v>
      </c>
      <c r="K48" s="78">
        <v>44562</v>
      </c>
      <c r="L48" s="75" t="s">
        <v>140</v>
      </c>
    </row>
    <row r="49" spans="1:12" ht="37.5">
      <c r="A49" s="71"/>
      <c r="B49" s="77"/>
      <c r="C49" s="73" t="s">
        <v>151</v>
      </c>
      <c r="D49" s="74">
        <v>104051</v>
      </c>
      <c r="E49" s="75" t="s">
        <v>98</v>
      </c>
      <c r="F49" s="74">
        <v>38</v>
      </c>
      <c r="G49" s="74" t="s">
        <v>143</v>
      </c>
      <c r="H49" s="74" t="s">
        <v>67</v>
      </c>
      <c r="I49" s="75" t="s">
        <v>152</v>
      </c>
      <c r="J49" s="74">
        <v>17</v>
      </c>
      <c r="K49" s="78">
        <v>44562</v>
      </c>
      <c r="L49" s="75" t="s">
        <v>140</v>
      </c>
    </row>
    <row r="50" spans="1:12" ht="50">
      <c r="A50" s="71"/>
      <c r="B50" s="77"/>
      <c r="C50" s="73" t="s">
        <v>153</v>
      </c>
      <c r="D50" s="74">
        <v>100684</v>
      </c>
      <c r="E50" s="75" t="s">
        <v>98</v>
      </c>
      <c r="F50" s="74">
        <v>52</v>
      </c>
      <c r="G50" s="74" t="s">
        <v>154</v>
      </c>
      <c r="H50" s="74" t="s">
        <v>143</v>
      </c>
      <c r="I50" s="75" t="s">
        <v>155</v>
      </c>
      <c r="J50" s="74">
        <v>11</v>
      </c>
      <c r="K50" s="78">
        <v>44562</v>
      </c>
      <c r="L50" s="75" t="s">
        <v>140</v>
      </c>
    </row>
    <row r="51" spans="1:12" ht="37.5">
      <c r="A51" s="71"/>
      <c r="B51" s="77"/>
      <c r="C51" s="73" t="s">
        <v>156</v>
      </c>
      <c r="D51" s="74">
        <v>101201</v>
      </c>
      <c r="E51" s="75" t="s">
        <v>98</v>
      </c>
      <c r="F51" s="74">
        <v>50</v>
      </c>
      <c r="G51" s="74" t="s">
        <v>157</v>
      </c>
      <c r="H51" s="74" t="s">
        <v>104</v>
      </c>
      <c r="I51" s="75" t="s">
        <v>158</v>
      </c>
      <c r="J51" s="74">
        <v>9</v>
      </c>
      <c r="K51" s="78">
        <v>44562</v>
      </c>
      <c r="L51" s="75" t="s">
        <v>145</v>
      </c>
    </row>
    <row r="52" spans="1:12" ht="37.5">
      <c r="A52" s="71"/>
      <c r="B52" s="77"/>
      <c r="C52" s="73" t="s">
        <v>159</v>
      </c>
      <c r="D52" s="74">
        <v>101055</v>
      </c>
      <c r="E52" s="75" t="s">
        <v>98</v>
      </c>
      <c r="F52" s="74">
        <v>50</v>
      </c>
      <c r="G52" s="74" t="s">
        <v>160</v>
      </c>
      <c r="H52" s="74" t="s">
        <v>104</v>
      </c>
      <c r="I52" s="75" t="s">
        <v>161</v>
      </c>
      <c r="J52" s="74">
        <v>10</v>
      </c>
      <c r="K52" s="78">
        <v>44562</v>
      </c>
      <c r="L52" s="75" t="s">
        <v>145</v>
      </c>
    </row>
    <row r="53" spans="1:12" ht="50">
      <c r="A53" s="71"/>
      <c r="B53" s="77"/>
      <c r="C53" s="73" t="s">
        <v>162</v>
      </c>
      <c r="D53" s="74">
        <v>106392</v>
      </c>
      <c r="E53" s="75" t="s">
        <v>98</v>
      </c>
      <c r="F53" s="74">
        <v>31</v>
      </c>
      <c r="G53" s="74" t="s">
        <v>149</v>
      </c>
      <c r="H53" s="74" t="s">
        <v>143</v>
      </c>
      <c r="I53" s="75" t="s">
        <v>163</v>
      </c>
      <c r="J53" s="74">
        <v>10</v>
      </c>
      <c r="K53" s="78">
        <v>44562</v>
      </c>
      <c r="L53" s="75" t="s">
        <v>140</v>
      </c>
    </row>
    <row r="54" spans="1:12" ht="50">
      <c r="A54" s="71"/>
      <c r="B54" s="77"/>
      <c r="C54" s="73" t="s">
        <v>164</v>
      </c>
      <c r="D54" s="74">
        <v>106556</v>
      </c>
      <c r="E54" s="75" t="s">
        <v>98</v>
      </c>
      <c r="F54" s="74">
        <v>30</v>
      </c>
      <c r="G54" s="74" t="s">
        <v>149</v>
      </c>
      <c r="H54" s="74" t="s">
        <v>104</v>
      </c>
      <c r="I54" s="75" t="s">
        <v>163</v>
      </c>
      <c r="J54" s="74">
        <v>11</v>
      </c>
      <c r="K54" s="78">
        <v>44562</v>
      </c>
      <c r="L54" s="75" t="s">
        <v>140</v>
      </c>
    </row>
    <row r="55" spans="1:12" ht="37.5">
      <c r="A55" s="71"/>
      <c r="B55" s="77"/>
      <c r="C55" s="73" t="s">
        <v>165</v>
      </c>
      <c r="D55" s="74">
        <v>104491</v>
      </c>
      <c r="E55" s="75" t="s">
        <v>98</v>
      </c>
      <c r="F55" s="74">
        <v>37</v>
      </c>
      <c r="G55" s="74" t="s">
        <v>149</v>
      </c>
      <c r="H55" s="74" t="s">
        <v>166</v>
      </c>
      <c r="I55" s="75" t="s">
        <v>167</v>
      </c>
      <c r="J55" s="74">
        <v>12</v>
      </c>
      <c r="K55" s="78">
        <v>44562</v>
      </c>
      <c r="L55" s="75" t="s">
        <v>140</v>
      </c>
    </row>
    <row r="56" spans="1:12" ht="50">
      <c r="A56" s="71"/>
      <c r="B56" s="77"/>
      <c r="C56" s="73" t="s">
        <v>168</v>
      </c>
      <c r="D56" s="74">
        <v>105233</v>
      </c>
      <c r="E56" s="75" t="s">
        <v>98</v>
      </c>
      <c r="F56" s="74">
        <v>34</v>
      </c>
      <c r="G56" s="74" t="s">
        <v>169</v>
      </c>
      <c r="H56" s="74" t="s">
        <v>143</v>
      </c>
      <c r="I56" s="75" t="s">
        <v>170</v>
      </c>
      <c r="J56" s="74">
        <v>10</v>
      </c>
      <c r="K56" s="78">
        <v>44562</v>
      </c>
      <c r="L56" s="75" t="s">
        <v>140</v>
      </c>
    </row>
    <row r="57" spans="1:12" ht="50">
      <c r="A57" s="71"/>
      <c r="B57" s="77"/>
      <c r="C57" s="73" t="s">
        <v>171</v>
      </c>
      <c r="D57" s="74">
        <v>106518</v>
      </c>
      <c r="E57" s="75" t="s">
        <v>98</v>
      </c>
      <c r="F57" s="74">
        <v>31</v>
      </c>
      <c r="G57" s="74" t="s">
        <v>149</v>
      </c>
      <c r="H57" s="74" t="s">
        <v>123</v>
      </c>
      <c r="I57" s="75" t="s">
        <v>172</v>
      </c>
      <c r="J57" s="74">
        <v>11</v>
      </c>
      <c r="K57" s="78">
        <v>44562</v>
      </c>
      <c r="L57" s="75" t="s">
        <v>140</v>
      </c>
    </row>
    <row r="58" spans="1:12" ht="50">
      <c r="A58" s="71"/>
      <c r="B58" s="77"/>
      <c r="C58" s="73" t="s">
        <v>173</v>
      </c>
      <c r="D58" s="74">
        <v>107043</v>
      </c>
      <c r="E58" s="75" t="s">
        <v>98</v>
      </c>
      <c r="F58" s="74">
        <v>28</v>
      </c>
      <c r="G58" s="74" t="s">
        <v>149</v>
      </c>
      <c r="H58" s="74" t="s">
        <v>104</v>
      </c>
      <c r="I58" s="75" t="s">
        <v>174</v>
      </c>
      <c r="J58" s="74">
        <v>11</v>
      </c>
      <c r="K58" s="78">
        <v>44562</v>
      </c>
      <c r="L58" s="75" t="s">
        <v>140</v>
      </c>
    </row>
    <row r="59" spans="1:12" ht="50">
      <c r="A59" s="71"/>
      <c r="B59" s="77"/>
      <c r="C59" s="73" t="s">
        <v>175</v>
      </c>
      <c r="D59" s="74">
        <v>106226</v>
      </c>
      <c r="E59" s="75" t="s">
        <v>98</v>
      </c>
      <c r="F59" s="74">
        <v>32</v>
      </c>
      <c r="G59" s="74" t="s">
        <v>149</v>
      </c>
      <c r="H59" s="74" t="s">
        <v>166</v>
      </c>
      <c r="I59" s="75" t="s">
        <v>176</v>
      </c>
      <c r="J59" s="74">
        <v>12</v>
      </c>
      <c r="K59" s="78">
        <v>44562</v>
      </c>
      <c r="L59" s="75" t="s">
        <v>140</v>
      </c>
    </row>
    <row r="60" spans="1:12" ht="50">
      <c r="A60" s="71"/>
      <c r="B60" s="77"/>
      <c r="C60" s="73" t="s">
        <v>177</v>
      </c>
      <c r="D60" s="74">
        <v>104998</v>
      </c>
      <c r="E60" s="75" t="s">
        <v>98</v>
      </c>
      <c r="F60" s="74">
        <v>35</v>
      </c>
      <c r="G60" s="74" t="s">
        <v>149</v>
      </c>
      <c r="H60" s="74" t="s">
        <v>104</v>
      </c>
      <c r="I60" s="75" t="s">
        <v>178</v>
      </c>
      <c r="J60" s="74">
        <v>12</v>
      </c>
      <c r="K60" s="78">
        <v>44562</v>
      </c>
      <c r="L60" s="75" t="s">
        <v>140</v>
      </c>
    </row>
    <row r="61" spans="1:12" ht="50">
      <c r="A61" s="71"/>
      <c r="B61" s="77"/>
      <c r="C61" s="73" t="s">
        <v>179</v>
      </c>
      <c r="D61" s="74">
        <v>104481</v>
      </c>
      <c r="E61" s="75" t="s">
        <v>98</v>
      </c>
      <c r="F61" s="74">
        <v>37</v>
      </c>
      <c r="G61" s="74" t="s">
        <v>149</v>
      </c>
      <c r="H61" s="74" t="s">
        <v>143</v>
      </c>
      <c r="I61" s="75" t="s">
        <v>170</v>
      </c>
      <c r="J61" s="74">
        <v>11</v>
      </c>
      <c r="K61" s="78">
        <v>44562</v>
      </c>
      <c r="L61" s="75" t="s">
        <v>140</v>
      </c>
    </row>
    <row r="62" spans="1:12" ht="50">
      <c r="A62" s="71"/>
      <c r="B62" s="77"/>
      <c r="C62" s="73" t="s">
        <v>180</v>
      </c>
      <c r="D62" s="74">
        <v>104404</v>
      </c>
      <c r="E62" s="75" t="s">
        <v>98</v>
      </c>
      <c r="F62" s="74">
        <v>37</v>
      </c>
      <c r="G62" s="74" t="s">
        <v>160</v>
      </c>
      <c r="H62" s="74" t="s">
        <v>123</v>
      </c>
      <c r="I62" s="75" t="s">
        <v>181</v>
      </c>
      <c r="J62" s="74">
        <v>18</v>
      </c>
      <c r="K62" s="78">
        <v>44562</v>
      </c>
      <c r="L62" s="75" t="s">
        <v>140</v>
      </c>
    </row>
    <row r="63" spans="1:12" ht="37.5">
      <c r="A63" s="71"/>
      <c r="B63" s="77"/>
      <c r="C63" s="73" t="s">
        <v>182</v>
      </c>
      <c r="D63" s="74">
        <v>105800</v>
      </c>
      <c r="E63" s="75" t="s">
        <v>98</v>
      </c>
      <c r="F63" s="74">
        <v>33</v>
      </c>
      <c r="G63" s="74" t="s">
        <v>138</v>
      </c>
      <c r="H63" s="74" t="s">
        <v>166</v>
      </c>
      <c r="I63" s="75" t="s">
        <v>183</v>
      </c>
      <c r="J63" s="74">
        <v>12</v>
      </c>
      <c r="K63" s="78">
        <v>44562</v>
      </c>
      <c r="L63" s="75" t="s">
        <v>140</v>
      </c>
    </row>
    <row r="64" spans="1:12" ht="13">
      <c r="A64" s="71"/>
      <c r="B64" s="77"/>
      <c r="C64" s="73" t="s">
        <v>184</v>
      </c>
      <c r="D64" s="74">
        <v>104656</v>
      </c>
      <c r="E64" s="75" t="s">
        <v>98</v>
      </c>
      <c r="F64" s="74">
        <v>36</v>
      </c>
      <c r="G64" s="74" t="s">
        <v>149</v>
      </c>
      <c r="H64" s="74" t="s">
        <v>123</v>
      </c>
      <c r="I64" s="75" t="s">
        <v>185</v>
      </c>
      <c r="J64" s="74">
        <v>11</v>
      </c>
      <c r="K64" s="78">
        <v>44593</v>
      </c>
      <c r="L64" s="75" t="s">
        <v>145</v>
      </c>
    </row>
    <row r="65" spans="1:12" ht="13">
      <c r="A65" s="71"/>
      <c r="B65" s="77"/>
      <c r="C65" s="73" t="s">
        <v>186</v>
      </c>
      <c r="D65" s="74">
        <v>100991</v>
      </c>
      <c r="E65" s="75" t="s">
        <v>98</v>
      </c>
      <c r="F65" s="74">
        <v>50</v>
      </c>
      <c r="G65" s="74" t="s">
        <v>187</v>
      </c>
      <c r="H65" s="74" t="s">
        <v>123</v>
      </c>
      <c r="I65" s="75" t="s">
        <v>188</v>
      </c>
      <c r="J65" s="74">
        <v>1</v>
      </c>
      <c r="K65" s="78">
        <v>44593</v>
      </c>
      <c r="L65" s="75" t="s">
        <v>145</v>
      </c>
    </row>
    <row r="66" spans="1:12" ht="13">
      <c r="A66" s="71"/>
      <c r="B66" s="77"/>
      <c r="C66" s="73" t="s">
        <v>189</v>
      </c>
      <c r="D66" s="74">
        <v>104260</v>
      </c>
      <c r="E66" s="75" t="s">
        <v>98</v>
      </c>
      <c r="F66" s="74">
        <v>37</v>
      </c>
      <c r="G66" s="74" t="s">
        <v>149</v>
      </c>
      <c r="H66" s="74" t="s">
        <v>123</v>
      </c>
      <c r="I66" s="75" t="s">
        <v>190</v>
      </c>
      <c r="J66" s="74">
        <v>10</v>
      </c>
      <c r="K66" s="78">
        <v>44652</v>
      </c>
      <c r="L66" s="75" t="s">
        <v>140</v>
      </c>
    </row>
    <row r="67" spans="1:12" ht="13">
      <c r="A67" s="71"/>
      <c r="B67" s="77"/>
      <c r="C67" s="73" t="s">
        <v>191</v>
      </c>
      <c r="D67" s="74">
        <v>105162</v>
      </c>
      <c r="E67" s="75" t="s">
        <v>98</v>
      </c>
      <c r="F67" s="74">
        <v>35</v>
      </c>
      <c r="G67" s="74" t="s">
        <v>154</v>
      </c>
      <c r="H67" s="74" t="s">
        <v>123</v>
      </c>
      <c r="I67" s="75" t="s">
        <v>192</v>
      </c>
      <c r="J67" s="74">
        <v>8</v>
      </c>
      <c r="K67" s="78">
        <v>44652</v>
      </c>
      <c r="L67" s="75" t="s">
        <v>193</v>
      </c>
    </row>
    <row r="68" spans="1:12" ht="13">
      <c r="A68" s="71"/>
      <c r="B68" s="77"/>
      <c r="C68" s="73" t="s">
        <v>194</v>
      </c>
      <c r="D68" s="74">
        <v>102239</v>
      </c>
      <c r="E68" s="75" t="s">
        <v>116</v>
      </c>
      <c r="F68" s="74">
        <v>46</v>
      </c>
      <c r="G68" s="74" t="s">
        <v>169</v>
      </c>
      <c r="H68" s="74" t="s">
        <v>104</v>
      </c>
      <c r="I68" s="75" t="s">
        <v>195</v>
      </c>
      <c r="J68" s="74">
        <v>9</v>
      </c>
      <c r="K68" s="78">
        <v>44652</v>
      </c>
      <c r="L68" s="75" t="s">
        <v>196</v>
      </c>
    </row>
    <row r="69" spans="1:12" ht="13">
      <c r="A69" s="71"/>
      <c r="B69" s="77"/>
      <c r="C69" s="73" t="s">
        <v>197</v>
      </c>
      <c r="D69" s="74">
        <v>103072</v>
      </c>
      <c r="E69" s="75" t="s">
        <v>116</v>
      </c>
      <c r="F69" s="74">
        <v>43</v>
      </c>
      <c r="G69" s="74"/>
      <c r="H69" s="74" t="s">
        <v>104</v>
      </c>
      <c r="I69" s="75" t="s">
        <v>198</v>
      </c>
      <c r="J69" s="74">
        <v>12</v>
      </c>
      <c r="K69" s="78">
        <v>44682</v>
      </c>
      <c r="L69" s="75" t="s">
        <v>199</v>
      </c>
    </row>
    <row r="70" spans="1:12" ht="13">
      <c r="A70" s="71"/>
      <c r="B70" s="77"/>
      <c r="C70" s="73" t="s">
        <v>200</v>
      </c>
      <c r="D70" s="74">
        <v>104151</v>
      </c>
      <c r="E70" s="75" t="s">
        <v>103</v>
      </c>
      <c r="F70" s="74">
        <v>38</v>
      </c>
      <c r="G70" s="74"/>
      <c r="H70" s="74" t="s">
        <v>166</v>
      </c>
      <c r="I70" s="75" t="s">
        <v>201</v>
      </c>
      <c r="J70" s="74">
        <v>8</v>
      </c>
      <c r="K70" s="78">
        <v>44593</v>
      </c>
      <c r="L70" s="75" t="s">
        <v>202</v>
      </c>
    </row>
    <row r="71" spans="1:12" ht="13">
      <c r="A71" s="71"/>
      <c r="B71" s="77"/>
      <c r="C71" s="73" t="s">
        <v>203</v>
      </c>
      <c r="D71" s="74">
        <v>102866</v>
      </c>
      <c r="E71" s="75" t="s">
        <v>103</v>
      </c>
      <c r="F71" s="74">
        <v>44</v>
      </c>
      <c r="G71" s="74" t="s">
        <v>160</v>
      </c>
      <c r="H71" s="74" t="s">
        <v>123</v>
      </c>
      <c r="I71" s="75" t="s">
        <v>204</v>
      </c>
      <c r="J71" s="74">
        <v>10</v>
      </c>
      <c r="K71" s="78">
        <v>44652</v>
      </c>
      <c r="L71" s="75" t="s">
        <v>205</v>
      </c>
    </row>
    <row r="72" spans="1:12" ht="13">
      <c r="A72" s="71"/>
      <c r="B72" s="77"/>
      <c r="C72" s="73" t="s">
        <v>206</v>
      </c>
      <c r="D72" s="74">
        <v>104132</v>
      </c>
      <c r="E72" s="75" t="s">
        <v>207</v>
      </c>
      <c r="F72" s="74">
        <v>38</v>
      </c>
      <c r="G72" s="74"/>
      <c r="H72" s="74" t="s">
        <v>104</v>
      </c>
      <c r="I72" s="75" t="s">
        <v>208</v>
      </c>
      <c r="J72" s="74">
        <v>12</v>
      </c>
      <c r="K72" s="78">
        <v>44652</v>
      </c>
      <c r="L72" s="75" t="s">
        <v>209</v>
      </c>
    </row>
    <row r="73" spans="1:12" ht="13">
      <c r="A73" s="71"/>
      <c r="B73" s="77"/>
      <c r="C73" s="73" t="s">
        <v>210</v>
      </c>
      <c r="D73" s="74">
        <v>105360</v>
      </c>
      <c r="E73" s="75" t="s">
        <v>207</v>
      </c>
      <c r="F73" s="74">
        <v>34</v>
      </c>
      <c r="G73" s="74"/>
      <c r="H73" s="74" t="s">
        <v>104</v>
      </c>
      <c r="I73" s="75" t="s">
        <v>211</v>
      </c>
      <c r="J73" s="74">
        <v>8</v>
      </c>
      <c r="K73" s="78">
        <v>44652</v>
      </c>
      <c r="L73" s="75" t="s">
        <v>212</v>
      </c>
    </row>
    <row r="74" spans="1:12" ht="13">
      <c r="A74" s="71"/>
      <c r="B74" s="77"/>
      <c r="C74" s="73" t="s">
        <v>213</v>
      </c>
      <c r="D74" s="74">
        <v>106796</v>
      </c>
      <c r="E74" s="75" t="s">
        <v>86</v>
      </c>
      <c r="F74" s="74">
        <v>29</v>
      </c>
      <c r="G74" s="74">
        <v>11</v>
      </c>
      <c r="H74" s="74" t="s">
        <v>104</v>
      </c>
      <c r="I74" s="75" t="s">
        <v>214</v>
      </c>
      <c r="J74" s="74">
        <v>11</v>
      </c>
      <c r="K74" s="78">
        <v>44683</v>
      </c>
      <c r="L74" s="75"/>
    </row>
    <row r="75" spans="1:12" ht="13">
      <c r="A75" s="71"/>
      <c r="B75" s="77"/>
      <c r="C75" s="73" t="s">
        <v>215</v>
      </c>
      <c r="D75" s="74">
        <v>3740103772</v>
      </c>
      <c r="E75" s="75" t="s">
        <v>126</v>
      </c>
      <c r="F75" s="74">
        <v>48</v>
      </c>
      <c r="G75" s="74"/>
      <c r="H75" s="74" t="s">
        <v>104</v>
      </c>
      <c r="I75" s="75" t="s">
        <v>216</v>
      </c>
      <c r="J75" s="74">
        <v>1</v>
      </c>
      <c r="K75" s="78">
        <v>44713</v>
      </c>
      <c r="L75" s="75" t="s">
        <v>217</v>
      </c>
    </row>
    <row r="76" spans="1:12" ht="13">
      <c r="A76" s="71"/>
      <c r="B76" s="77"/>
      <c r="C76" s="73"/>
      <c r="D76" s="74"/>
      <c r="E76" s="75"/>
      <c r="F76" s="74"/>
      <c r="G76" s="74"/>
      <c r="H76" s="74"/>
      <c r="I76" s="75"/>
      <c r="J76" s="74"/>
      <c r="K76" s="78"/>
      <c r="L76" s="75"/>
    </row>
    <row r="77" spans="1:12" ht="13">
      <c r="A77" s="71"/>
      <c r="B77" s="77"/>
      <c r="C77" s="73"/>
      <c r="D77" s="74"/>
      <c r="E77" s="75"/>
      <c r="F77" s="74"/>
      <c r="G77" s="74"/>
      <c r="H77" s="74"/>
      <c r="I77" s="75"/>
      <c r="J77" s="74"/>
      <c r="K77" s="78"/>
      <c r="L77" s="75"/>
    </row>
    <row r="78" spans="1:12">
      <c r="A78" s="74"/>
      <c r="B78" s="73"/>
      <c r="C78" s="79"/>
      <c r="D78" s="80"/>
      <c r="E78" s="75"/>
      <c r="F78" s="74"/>
      <c r="G78" s="74"/>
      <c r="H78" s="74"/>
      <c r="I78" s="75"/>
      <c r="J78" s="74"/>
      <c r="K78" s="81"/>
      <c r="L78" s="75"/>
    </row>
    <row r="79" spans="1:12">
      <c r="A79" s="74"/>
      <c r="B79" s="73"/>
      <c r="C79" s="79"/>
      <c r="D79" s="80"/>
      <c r="E79" s="75"/>
      <c r="F79" s="74"/>
      <c r="G79" s="74"/>
      <c r="H79" s="74"/>
      <c r="I79" s="75"/>
      <c r="J79" s="74"/>
      <c r="K79" s="81"/>
      <c r="L79" s="75"/>
    </row>
    <row r="80" spans="1:12">
      <c r="A80" s="74"/>
      <c r="B80" s="73"/>
      <c r="C80" s="79"/>
      <c r="D80" s="80"/>
      <c r="E80" s="75"/>
      <c r="F80" s="74"/>
      <c r="G80" s="74"/>
      <c r="H80" s="74"/>
      <c r="I80" s="75"/>
      <c r="J80" s="74"/>
      <c r="K80" s="81"/>
      <c r="L80" s="75"/>
    </row>
    <row r="81" spans="1:12">
      <c r="A81" s="74"/>
      <c r="B81" s="73"/>
      <c r="C81" s="79"/>
      <c r="D81" s="80"/>
      <c r="E81" s="75"/>
      <c r="F81" s="74"/>
      <c r="G81" s="74"/>
      <c r="H81" s="74"/>
      <c r="I81" s="75"/>
      <c r="J81" s="74"/>
      <c r="K81" s="81"/>
      <c r="L81" s="75"/>
    </row>
    <row r="82" spans="1:12">
      <c r="A82" s="74"/>
      <c r="B82" s="73"/>
      <c r="C82" s="79"/>
      <c r="D82" s="80"/>
      <c r="E82" s="75"/>
      <c r="F82" s="74"/>
      <c r="G82" s="74"/>
      <c r="H82" s="74"/>
      <c r="I82" s="75"/>
      <c r="J82" s="74"/>
      <c r="K82" s="81"/>
      <c r="L82" s="75"/>
    </row>
    <row r="83" spans="1:12" ht="13">
      <c r="A83" s="71">
        <v>5</v>
      </c>
      <c r="B83" s="77" t="s">
        <v>56</v>
      </c>
      <c r="C83" s="82"/>
      <c r="D83" s="83"/>
      <c r="E83" s="75"/>
      <c r="F83" s="74"/>
      <c r="G83" s="74"/>
      <c r="H83" s="74"/>
      <c r="I83" s="75"/>
      <c r="J83" s="74"/>
      <c r="K83" s="81"/>
      <c r="L83" s="75"/>
    </row>
    <row r="84" spans="1:12">
      <c r="A84" s="74"/>
      <c r="B84" s="73"/>
      <c r="C84" s="84"/>
      <c r="D84" s="80"/>
      <c r="E84" s="75"/>
      <c r="F84" s="74"/>
      <c r="G84" s="74"/>
      <c r="H84" s="74"/>
      <c r="I84" s="75"/>
      <c r="J84" s="74"/>
      <c r="L84" s="75"/>
    </row>
    <row r="85" spans="1:12">
      <c r="A85" s="74"/>
      <c r="B85" s="73"/>
      <c r="C85" s="84"/>
      <c r="D85" s="80"/>
      <c r="E85" s="75"/>
      <c r="F85" s="74"/>
      <c r="G85" s="74"/>
      <c r="H85" s="74"/>
      <c r="I85" s="75"/>
      <c r="J85" s="74"/>
      <c r="L85" s="75"/>
    </row>
    <row r="86" spans="1:12" ht="13">
      <c r="A86" s="71" t="s">
        <v>52</v>
      </c>
      <c r="B86" s="72" t="s">
        <v>53</v>
      </c>
      <c r="C86" s="82"/>
      <c r="D86" s="80"/>
      <c r="E86" s="75"/>
      <c r="F86" s="74"/>
      <c r="G86" s="74"/>
      <c r="H86" s="74"/>
      <c r="I86" s="75"/>
      <c r="J86" s="74"/>
      <c r="K86" s="81"/>
      <c r="L86" s="75"/>
    </row>
    <row r="87" spans="1:12" ht="13">
      <c r="A87" s="71"/>
      <c r="B87" s="72"/>
      <c r="C87" s="82"/>
      <c r="D87" s="80"/>
      <c r="E87" s="75"/>
      <c r="F87" s="74"/>
      <c r="G87" s="74"/>
      <c r="H87" s="74"/>
      <c r="I87" s="75"/>
      <c r="J87" s="74"/>
      <c r="K87" s="81"/>
      <c r="L87" s="75"/>
    </row>
    <row r="88" spans="1:12" ht="13">
      <c r="A88" s="71">
        <v>1</v>
      </c>
      <c r="B88" s="77" t="s">
        <v>54</v>
      </c>
      <c r="C88" s="82"/>
      <c r="D88" s="74"/>
      <c r="E88" s="75"/>
      <c r="F88" s="74"/>
      <c r="G88" s="86"/>
      <c r="H88" s="83"/>
      <c r="I88" s="75"/>
      <c r="J88" s="74"/>
      <c r="K88" s="87"/>
      <c r="L88" s="75"/>
    </row>
    <row r="89" spans="1:12" ht="13">
      <c r="A89" s="71"/>
      <c r="B89" s="77"/>
      <c r="C89" s="82"/>
      <c r="D89" s="74"/>
      <c r="E89" s="75"/>
      <c r="F89" s="74"/>
      <c r="G89" s="86"/>
      <c r="H89" s="83"/>
      <c r="I89" s="75"/>
      <c r="J89" s="74"/>
      <c r="K89" s="87"/>
      <c r="L89" s="75"/>
    </row>
    <row r="90" spans="1:12" ht="13">
      <c r="A90" s="71"/>
      <c r="B90" s="77"/>
      <c r="C90" s="82"/>
      <c r="D90" s="74"/>
      <c r="E90" s="75"/>
      <c r="F90" s="74"/>
      <c r="G90" s="86"/>
      <c r="H90" s="83"/>
      <c r="I90" s="75"/>
      <c r="J90" s="74"/>
      <c r="K90" s="87"/>
      <c r="L90" s="75"/>
    </row>
    <row r="91" spans="1:12" ht="13">
      <c r="A91" s="71"/>
      <c r="B91" s="77"/>
      <c r="C91" s="82"/>
      <c r="D91" s="74"/>
      <c r="E91" s="75"/>
      <c r="F91" s="74"/>
      <c r="G91" s="86"/>
      <c r="H91" s="83"/>
      <c r="I91" s="75"/>
      <c r="J91" s="74"/>
      <c r="K91" s="87"/>
      <c r="L91" s="75"/>
    </row>
    <row r="92" spans="1:12" ht="13">
      <c r="A92" s="71"/>
      <c r="B92" s="77"/>
      <c r="C92" s="82"/>
      <c r="D92" s="74"/>
      <c r="E92" s="75"/>
      <c r="F92" s="74"/>
      <c r="G92" s="86"/>
      <c r="H92" s="83"/>
      <c r="I92" s="75"/>
      <c r="J92" s="74"/>
      <c r="K92" s="87"/>
      <c r="L92" s="75"/>
    </row>
    <row r="93" spans="1:12" ht="13">
      <c r="A93" s="71"/>
      <c r="B93" s="77"/>
      <c r="C93" s="82"/>
      <c r="D93" s="74"/>
      <c r="E93" s="75"/>
      <c r="F93" s="74"/>
      <c r="G93" s="86"/>
      <c r="H93" s="83"/>
      <c r="I93" s="75"/>
      <c r="J93" s="74"/>
      <c r="K93" s="87"/>
      <c r="L93" s="75"/>
    </row>
    <row r="94" spans="1:12" ht="13">
      <c r="A94" s="71"/>
      <c r="B94" s="77"/>
      <c r="C94" s="82"/>
      <c r="D94" s="74"/>
      <c r="E94" s="75"/>
      <c r="F94" s="74"/>
      <c r="G94" s="86"/>
      <c r="H94" s="83"/>
      <c r="I94" s="75"/>
      <c r="J94" s="74"/>
      <c r="K94" s="87"/>
      <c r="L94" s="75"/>
    </row>
    <row r="95" spans="1:12" ht="13">
      <c r="A95" s="71"/>
      <c r="B95" s="77"/>
      <c r="C95" s="82"/>
      <c r="D95" s="74"/>
      <c r="E95" s="75"/>
      <c r="F95" s="74"/>
      <c r="G95" s="86"/>
      <c r="H95" s="83"/>
      <c r="I95" s="75"/>
      <c r="J95" s="74"/>
      <c r="K95" s="87"/>
      <c r="L95" s="75"/>
    </row>
    <row r="96" spans="1:12">
      <c r="A96" s="74"/>
      <c r="B96" s="73"/>
      <c r="C96" s="88"/>
      <c r="D96" s="80"/>
      <c r="E96" s="75"/>
      <c r="F96" s="74"/>
      <c r="G96" s="74"/>
      <c r="H96" s="74"/>
      <c r="I96" s="75"/>
      <c r="J96" s="74"/>
      <c r="K96" s="87"/>
      <c r="L96" s="75"/>
    </row>
    <row r="97" spans="1:12" ht="37.5">
      <c r="A97" s="71">
        <v>2</v>
      </c>
      <c r="B97" s="77" t="s">
        <v>55</v>
      </c>
      <c r="C97" s="73" t="s">
        <v>218</v>
      </c>
      <c r="D97" s="74">
        <v>106092</v>
      </c>
      <c r="E97" s="75" t="s">
        <v>98</v>
      </c>
      <c r="F97" s="74">
        <v>32</v>
      </c>
      <c r="G97" s="74" t="s">
        <v>169</v>
      </c>
      <c r="H97" s="74" t="s">
        <v>166</v>
      </c>
      <c r="I97" s="75" t="s">
        <v>219</v>
      </c>
      <c r="J97" s="74">
        <v>10</v>
      </c>
      <c r="K97" s="78">
        <v>44562</v>
      </c>
      <c r="L97" s="75"/>
    </row>
    <row r="98" spans="1:12" ht="25">
      <c r="A98" s="71"/>
      <c r="B98" s="77"/>
      <c r="C98" s="73" t="s">
        <v>220</v>
      </c>
      <c r="D98" s="74">
        <v>105162</v>
      </c>
      <c r="E98" s="75" t="s">
        <v>98</v>
      </c>
      <c r="F98" s="74">
        <v>34</v>
      </c>
      <c r="G98" s="74" t="s">
        <v>154</v>
      </c>
      <c r="H98" s="74" t="s">
        <v>123</v>
      </c>
      <c r="I98" s="75" t="s">
        <v>221</v>
      </c>
      <c r="J98" s="74">
        <v>8</v>
      </c>
      <c r="K98" s="78">
        <v>44562</v>
      </c>
      <c r="L98" s="75"/>
    </row>
    <row r="99" spans="1:12" ht="37.5">
      <c r="A99" s="71"/>
      <c r="B99" s="77"/>
      <c r="C99" s="73" t="s">
        <v>222</v>
      </c>
      <c r="D99" s="74">
        <v>104623</v>
      </c>
      <c r="E99" s="75" t="s">
        <v>98</v>
      </c>
      <c r="F99" s="74">
        <v>36</v>
      </c>
      <c r="G99" s="74" t="s">
        <v>169</v>
      </c>
      <c r="H99" s="74" t="s">
        <v>166</v>
      </c>
      <c r="I99" s="75" t="s">
        <v>223</v>
      </c>
      <c r="J99" s="74">
        <v>10</v>
      </c>
      <c r="K99" s="78">
        <v>44562</v>
      </c>
      <c r="L99" s="75"/>
    </row>
    <row r="100" spans="1:12" ht="37.5">
      <c r="A100" s="71"/>
      <c r="B100" s="77"/>
      <c r="C100" s="73" t="s">
        <v>224</v>
      </c>
      <c r="D100" s="74">
        <v>106276</v>
      </c>
      <c r="E100" s="75" t="s">
        <v>98</v>
      </c>
      <c r="F100" s="74">
        <v>31</v>
      </c>
      <c r="G100" s="74" t="s">
        <v>149</v>
      </c>
      <c r="H100" s="74" t="s">
        <v>104</v>
      </c>
      <c r="I100" s="75" t="s">
        <v>225</v>
      </c>
      <c r="J100" s="74">
        <v>13</v>
      </c>
      <c r="K100" s="78">
        <v>44562</v>
      </c>
      <c r="L100" s="75"/>
    </row>
    <row r="101" spans="1:12" ht="13">
      <c r="A101" s="71"/>
      <c r="B101" s="77"/>
      <c r="C101" s="73" t="s">
        <v>226</v>
      </c>
      <c r="D101" s="74">
        <v>102475</v>
      </c>
      <c r="E101" s="75" t="s">
        <v>98</v>
      </c>
      <c r="F101" s="74">
        <v>45</v>
      </c>
      <c r="G101" s="74" t="s">
        <v>142</v>
      </c>
      <c r="H101" s="74" t="s">
        <v>123</v>
      </c>
      <c r="I101" s="75" t="s">
        <v>188</v>
      </c>
      <c r="J101" s="74">
        <v>2</v>
      </c>
      <c r="K101" s="78">
        <v>44593</v>
      </c>
      <c r="L101" s="75"/>
    </row>
    <row r="102" spans="1:12" ht="13">
      <c r="A102" s="71"/>
      <c r="B102" s="77"/>
      <c r="C102" s="73" t="s">
        <v>227</v>
      </c>
      <c r="D102" s="74">
        <v>103868</v>
      </c>
      <c r="E102" s="75" t="s">
        <v>98</v>
      </c>
      <c r="F102" s="74">
        <v>39</v>
      </c>
      <c r="G102" s="74"/>
      <c r="H102" s="74" t="s">
        <v>104</v>
      </c>
      <c r="I102" s="75" t="s">
        <v>228</v>
      </c>
      <c r="J102" s="74">
        <v>10</v>
      </c>
      <c r="K102" s="78">
        <v>44621</v>
      </c>
      <c r="L102" s="75" t="s">
        <v>229</v>
      </c>
    </row>
    <row r="103" spans="1:12" ht="13">
      <c r="A103" s="71"/>
      <c r="B103" s="77"/>
      <c r="C103" s="73" t="s">
        <v>230</v>
      </c>
      <c r="D103" s="74">
        <v>105308</v>
      </c>
      <c r="E103" s="75" t="s">
        <v>98</v>
      </c>
      <c r="F103" s="74">
        <v>34</v>
      </c>
      <c r="G103" s="74"/>
      <c r="H103" s="74" t="s">
        <v>166</v>
      </c>
      <c r="I103" s="75" t="s">
        <v>231</v>
      </c>
      <c r="J103" s="74">
        <v>12</v>
      </c>
      <c r="K103" s="78">
        <v>44621</v>
      </c>
      <c r="L103" s="75" t="s">
        <v>229</v>
      </c>
    </row>
    <row r="104" spans="1:12" ht="13">
      <c r="A104" s="71"/>
      <c r="B104" s="77"/>
      <c r="C104" s="73" t="s">
        <v>232</v>
      </c>
      <c r="D104" s="74">
        <v>103397</v>
      </c>
      <c r="E104" s="75" t="s">
        <v>98</v>
      </c>
      <c r="F104" s="74">
        <v>41</v>
      </c>
      <c r="G104" s="74"/>
      <c r="H104" s="74" t="s">
        <v>123</v>
      </c>
      <c r="I104" s="75" t="s">
        <v>233</v>
      </c>
      <c r="J104" s="74">
        <v>10</v>
      </c>
      <c r="K104" s="78">
        <v>44621</v>
      </c>
      <c r="L104" s="75" t="s">
        <v>229</v>
      </c>
    </row>
    <row r="105" spans="1:12" ht="13">
      <c r="A105" s="71"/>
      <c r="B105" s="77"/>
      <c r="C105" s="73" t="s">
        <v>234</v>
      </c>
      <c r="D105" s="74">
        <v>105254</v>
      </c>
      <c r="E105" s="75" t="s">
        <v>98</v>
      </c>
      <c r="F105" s="74">
        <v>34</v>
      </c>
      <c r="G105" s="74" t="s">
        <v>169</v>
      </c>
      <c r="H105" s="74" t="s">
        <v>104</v>
      </c>
      <c r="I105" s="75" t="s">
        <v>235</v>
      </c>
      <c r="J105" s="74">
        <v>10</v>
      </c>
      <c r="K105" s="78">
        <v>44652</v>
      </c>
      <c r="L105" s="75"/>
    </row>
    <row r="106" spans="1:12" ht="13">
      <c r="A106" s="71"/>
      <c r="B106" s="77"/>
      <c r="C106" s="73" t="s">
        <v>236</v>
      </c>
      <c r="D106" s="74">
        <v>106049</v>
      </c>
      <c r="E106" s="75" t="s">
        <v>98</v>
      </c>
      <c r="F106" s="74">
        <v>32</v>
      </c>
      <c r="G106" s="74" t="s">
        <v>149</v>
      </c>
      <c r="H106" s="74" t="s">
        <v>104</v>
      </c>
      <c r="I106" s="75" t="s">
        <v>237</v>
      </c>
      <c r="J106" s="74">
        <v>17</v>
      </c>
      <c r="K106" s="78">
        <v>44652</v>
      </c>
      <c r="L106" s="75"/>
    </row>
    <row r="107" spans="1:12" ht="13">
      <c r="A107" s="71"/>
      <c r="B107" s="77"/>
      <c r="C107" s="73" t="s">
        <v>238</v>
      </c>
      <c r="D107" s="74">
        <v>104102</v>
      </c>
      <c r="E107" s="75" t="s">
        <v>98</v>
      </c>
      <c r="F107" s="74">
        <v>38</v>
      </c>
      <c r="G107" s="74" t="s">
        <v>143</v>
      </c>
      <c r="H107" s="74" t="s">
        <v>104</v>
      </c>
      <c r="I107" s="75" t="s">
        <v>239</v>
      </c>
      <c r="J107" s="74">
        <v>13</v>
      </c>
      <c r="K107" s="78">
        <v>44652</v>
      </c>
      <c r="L107" s="75"/>
    </row>
    <row r="108" spans="1:12" ht="13">
      <c r="A108" s="71"/>
      <c r="B108" s="77"/>
      <c r="C108" s="73" t="s">
        <v>240</v>
      </c>
      <c r="D108" s="74">
        <v>106957</v>
      </c>
      <c r="E108" s="75" t="s">
        <v>98</v>
      </c>
      <c r="F108" s="74">
        <v>29</v>
      </c>
      <c r="G108" s="74" t="s">
        <v>143</v>
      </c>
      <c r="H108" s="74" t="s">
        <v>104</v>
      </c>
      <c r="I108" s="75" t="s">
        <v>239</v>
      </c>
      <c r="J108" s="74">
        <v>12</v>
      </c>
      <c r="K108" s="78">
        <v>44652</v>
      </c>
      <c r="L108" s="75"/>
    </row>
    <row r="109" spans="1:12" ht="13">
      <c r="A109" s="71"/>
      <c r="B109" s="77"/>
      <c r="C109" s="73" t="s">
        <v>241</v>
      </c>
      <c r="D109" s="74">
        <v>105158</v>
      </c>
      <c r="E109" s="75" t="s">
        <v>98</v>
      </c>
      <c r="F109" s="74">
        <v>35</v>
      </c>
      <c r="G109" s="74"/>
      <c r="H109" s="74" t="s">
        <v>166</v>
      </c>
      <c r="I109" s="75"/>
      <c r="J109" s="74">
        <v>11</v>
      </c>
      <c r="K109" s="78">
        <v>44682</v>
      </c>
      <c r="L109" s="75" t="s">
        <v>242</v>
      </c>
    </row>
    <row r="110" spans="1:12" ht="13">
      <c r="A110" s="71"/>
      <c r="B110" s="77"/>
      <c r="C110" s="73" t="s">
        <v>243</v>
      </c>
      <c r="D110" s="74">
        <v>103691</v>
      </c>
      <c r="E110" s="75" t="s">
        <v>98</v>
      </c>
      <c r="F110" s="74">
        <v>40</v>
      </c>
      <c r="G110" s="74"/>
      <c r="H110" s="74" t="s">
        <v>104</v>
      </c>
      <c r="I110" s="75"/>
      <c r="J110" s="74">
        <v>10</v>
      </c>
      <c r="K110" s="78">
        <v>44682</v>
      </c>
      <c r="L110" s="75" t="s">
        <v>242</v>
      </c>
    </row>
    <row r="111" spans="1:12" ht="13">
      <c r="A111" s="71"/>
      <c r="B111" s="77"/>
      <c r="C111" s="73" t="s">
        <v>197</v>
      </c>
      <c r="D111" s="74">
        <v>103072</v>
      </c>
      <c r="E111" s="75" t="s">
        <v>98</v>
      </c>
      <c r="F111" s="74">
        <v>43</v>
      </c>
      <c r="G111" s="74"/>
      <c r="H111" s="74" t="s">
        <v>104</v>
      </c>
      <c r="I111" s="75" t="s">
        <v>198</v>
      </c>
      <c r="J111" s="74">
        <v>12</v>
      </c>
      <c r="K111" s="78">
        <v>44682</v>
      </c>
      <c r="L111" s="75" t="s">
        <v>244</v>
      </c>
    </row>
    <row r="112" spans="1:12" ht="13">
      <c r="A112" s="71"/>
      <c r="B112" s="77"/>
      <c r="C112" s="73" t="s">
        <v>245</v>
      </c>
      <c r="D112" s="74">
        <v>107251</v>
      </c>
      <c r="E112" s="75" t="s">
        <v>116</v>
      </c>
      <c r="F112" s="74">
        <v>25</v>
      </c>
      <c r="G112" s="74" t="s">
        <v>149</v>
      </c>
      <c r="H112" s="74" t="s">
        <v>104</v>
      </c>
      <c r="I112" s="75" t="s">
        <v>246</v>
      </c>
      <c r="J112" s="74">
        <v>16</v>
      </c>
      <c r="K112" s="78">
        <v>44562</v>
      </c>
      <c r="L112" s="75" t="s">
        <v>247</v>
      </c>
    </row>
    <row r="113" spans="1:12" ht="13">
      <c r="A113" s="71"/>
      <c r="B113" s="77"/>
      <c r="C113" s="73" t="s">
        <v>248</v>
      </c>
      <c r="D113" s="74">
        <v>107236</v>
      </c>
      <c r="E113" s="75" t="s">
        <v>116</v>
      </c>
      <c r="F113" s="74">
        <v>26</v>
      </c>
      <c r="G113" s="74" t="s">
        <v>149</v>
      </c>
      <c r="H113" s="74" t="s">
        <v>104</v>
      </c>
      <c r="I113" s="75" t="s">
        <v>249</v>
      </c>
      <c r="J113" s="74">
        <v>17</v>
      </c>
      <c r="K113" s="78">
        <v>44562</v>
      </c>
      <c r="L113" s="75" t="s">
        <v>247</v>
      </c>
    </row>
    <row r="114" spans="1:12" ht="13">
      <c r="A114" s="71"/>
      <c r="B114" s="77"/>
      <c r="C114" s="73" t="s">
        <v>250</v>
      </c>
      <c r="D114" s="74">
        <v>107136</v>
      </c>
      <c r="E114" s="75" t="s">
        <v>116</v>
      </c>
      <c r="F114" s="74">
        <v>27</v>
      </c>
      <c r="G114" s="74" t="s">
        <v>149</v>
      </c>
      <c r="H114" s="74" t="s">
        <v>104</v>
      </c>
      <c r="I114" s="75" t="s">
        <v>251</v>
      </c>
      <c r="J114" s="74">
        <v>16</v>
      </c>
      <c r="K114" s="78">
        <v>44562</v>
      </c>
      <c r="L114" s="75" t="s">
        <v>247</v>
      </c>
    </row>
    <row r="115" spans="1:12" ht="13">
      <c r="A115" s="71"/>
      <c r="B115" s="77"/>
      <c r="C115" s="73" t="s">
        <v>252</v>
      </c>
      <c r="D115" s="74">
        <v>107166</v>
      </c>
      <c r="E115" s="75" t="s">
        <v>116</v>
      </c>
      <c r="F115" s="74">
        <v>27</v>
      </c>
      <c r="G115" s="74" t="s">
        <v>149</v>
      </c>
      <c r="H115" s="74" t="s">
        <v>104</v>
      </c>
      <c r="I115" s="75" t="s">
        <v>253</v>
      </c>
      <c r="J115" s="74">
        <v>16</v>
      </c>
      <c r="K115" s="78">
        <v>44562</v>
      </c>
      <c r="L115" s="75" t="s">
        <v>247</v>
      </c>
    </row>
    <row r="116" spans="1:12" ht="13">
      <c r="A116" s="71"/>
      <c r="B116" s="77"/>
      <c r="C116" s="73" t="s">
        <v>254</v>
      </c>
      <c r="D116" s="74">
        <v>106916</v>
      </c>
      <c r="E116" s="75" t="s">
        <v>116</v>
      </c>
      <c r="F116" s="74">
        <v>29</v>
      </c>
      <c r="G116" s="74" t="s">
        <v>255</v>
      </c>
      <c r="H116" s="74" t="s">
        <v>104</v>
      </c>
      <c r="I116" s="75" t="s">
        <v>256</v>
      </c>
      <c r="J116" s="74">
        <v>14</v>
      </c>
      <c r="K116" s="78">
        <v>44562</v>
      </c>
      <c r="L116" s="75" t="s">
        <v>247</v>
      </c>
    </row>
    <row r="117" spans="1:12" ht="13">
      <c r="A117" s="71"/>
      <c r="B117" s="77"/>
      <c r="C117" s="73" t="s">
        <v>257</v>
      </c>
      <c r="D117" s="74">
        <v>106338</v>
      </c>
      <c r="E117" s="75" t="s">
        <v>116</v>
      </c>
      <c r="F117" s="74">
        <v>31</v>
      </c>
      <c r="G117" s="74" t="s">
        <v>255</v>
      </c>
      <c r="H117" s="74" t="s">
        <v>67</v>
      </c>
      <c r="I117" s="75" t="s">
        <v>258</v>
      </c>
      <c r="J117" s="74">
        <v>12</v>
      </c>
      <c r="K117" s="78">
        <v>44562</v>
      </c>
      <c r="L117" s="75" t="s">
        <v>247</v>
      </c>
    </row>
    <row r="118" spans="1:12" ht="13">
      <c r="A118" s="71"/>
      <c r="B118" s="77"/>
      <c r="C118" s="73" t="s">
        <v>259</v>
      </c>
      <c r="D118" s="74">
        <v>106437</v>
      </c>
      <c r="E118" s="75" t="s">
        <v>116</v>
      </c>
      <c r="F118" s="74">
        <v>31</v>
      </c>
      <c r="G118" s="74" t="s">
        <v>149</v>
      </c>
      <c r="H118" s="74" t="s">
        <v>166</v>
      </c>
      <c r="I118" s="75" t="s">
        <v>260</v>
      </c>
      <c r="J118" s="74">
        <v>13</v>
      </c>
      <c r="K118" s="78">
        <v>44562</v>
      </c>
      <c r="L118" s="75" t="s">
        <v>247</v>
      </c>
    </row>
    <row r="119" spans="1:12" ht="13">
      <c r="A119" s="71"/>
      <c r="B119" s="77"/>
      <c r="C119" s="73" t="s">
        <v>261</v>
      </c>
      <c r="D119" s="74">
        <v>105657</v>
      </c>
      <c r="E119" s="75" t="s">
        <v>116</v>
      </c>
      <c r="F119" s="74">
        <v>33</v>
      </c>
      <c r="G119" s="74" t="s">
        <v>149</v>
      </c>
      <c r="H119" s="74" t="s">
        <v>104</v>
      </c>
      <c r="I119" s="75" t="s">
        <v>262</v>
      </c>
      <c r="J119" s="74">
        <v>12</v>
      </c>
      <c r="K119" s="78">
        <v>44562</v>
      </c>
      <c r="L119" s="75" t="s">
        <v>247</v>
      </c>
    </row>
    <row r="120" spans="1:12" ht="13">
      <c r="A120" s="71"/>
      <c r="B120" s="77"/>
      <c r="C120" s="73" t="s">
        <v>263</v>
      </c>
      <c r="D120" s="74">
        <v>105268</v>
      </c>
      <c r="E120" s="75" t="s">
        <v>116</v>
      </c>
      <c r="F120" s="74">
        <v>34</v>
      </c>
      <c r="G120" s="74" t="s">
        <v>169</v>
      </c>
      <c r="H120" s="74" t="s">
        <v>104</v>
      </c>
      <c r="I120" s="75" t="s">
        <v>118</v>
      </c>
      <c r="J120" s="74">
        <v>9</v>
      </c>
      <c r="K120" s="78">
        <v>44562</v>
      </c>
      <c r="L120" s="75" t="s">
        <v>247</v>
      </c>
    </row>
    <row r="121" spans="1:12" ht="13">
      <c r="A121" s="71"/>
      <c r="B121" s="77"/>
      <c r="C121" s="73" t="s">
        <v>264</v>
      </c>
      <c r="D121" s="74">
        <v>105327</v>
      </c>
      <c r="E121" s="75" t="s">
        <v>116</v>
      </c>
      <c r="F121" s="74">
        <v>34</v>
      </c>
      <c r="G121" s="74" t="s">
        <v>143</v>
      </c>
      <c r="H121" s="74" t="s">
        <v>104</v>
      </c>
      <c r="I121" s="75" t="s">
        <v>265</v>
      </c>
      <c r="J121" s="74">
        <v>18</v>
      </c>
      <c r="K121" s="78">
        <v>44562</v>
      </c>
      <c r="L121" s="75" t="s">
        <v>247</v>
      </c>
    </row>
    <row r="122" spans="1:12" ht="13">
      <c r="A122" s="71"/>
      <c r="B122" s="77"/>
      <c r="C122" s="73" t="s">
        <v>266</v>
      </c>
      <c r="D122" s="74">
        <v>104921</v>
      </c>
      <c r="E122" s="75" t="s">
        <v>116</v>
      </c>
      <c r="F122" s="74">
        <v>35</v>
      </c>
      <c r="G122" s="74" t="s">
        <v>149</v>
      </c>
      <c r="H122" s="74" t="s">
        <v>104</v>
      </c>
      <c r="I122" s="75" t="s">
        <v>267</v>
      </c>
      <c r="J122" s="74">
        <v>13</v>
      </c>
      <c r="K122" s="78">
        <v>44562</v>
      </c>
      <c r="L122" s="75" t="s">
        <v>247</v>
      </c>
    </row>
    <row r="123" spans="1:12" ht="13">
      <c r="A123" s="71"/>
      <c r="B123" s="77"/>
      <c r="C123" s="73" t="s">
        <v>268</v>
      </c>
      <c r="D123" s="74">
        <v>104290</v>
      </c>
      <c r="E123" s="75" t="s">
        <v>116</v>
      </c>
      <c r="F123" s="74">
        <v>37</v>
      </c>
      <c r="G123" s="74" t="s">
        <v>169</v>
      </c>
      <c r="H123" s="74" t="s">
        <v>67</v>
      </c>
      <c r="I123" s="75" t="s">
        <v>118</v>
      </c>
      <c r="J123" s="74">
        <v>9</v>
      </c>
      <c r="K123" s="78">
        <v>44562</v>
      </c>
      <c r="L123" s="75" t="s">
        <v>247</v>
      </c>
    </row>
    <row r="124" spans="1:12" ht="13">
      <c r="A124" s="71"/>
      <c r="B124" s="77"/>
      <c r="C124" s="73" t="s">
        <v>269</v>
      </c>
      <c r="D124" s="74">
        <v>104262</v>
      </c>
      <c r="E124" s="75" t="s">
        <v>116</v>
      </c>
      <c r="F124" s="74">
        <v>37</v>
      </c>
      <c r="G124" s="74" t="s">
        <v>255</v>
      </c>
      <c r="H124" s="74" t="s">
        <v>67</v>
      </c>
      <c r="I124" s="75" t="s">
        <v>270</v>
      </c>
      <c r="J124" s="74">
        <v>12</v>
      </c>
      <c r="K124" s="78">
        <v>44562</v>
      </c>
      <c r="L124" s="75" t="s">
        <v>247</v>
      </c>
    </row>
    <row r="125" spans="1:12" ht="13">
      <c r="A125" s="71"/>
      <c r="B125" s="77"/>
      <c r="C125" s="73" t="s">
        <v>271</v>
      </c>
      <c r="D125" s="74">
        <v>104352</v>
      </c>
      <c r="E125" s="75" t="s">
        <v>116</v>
      </c>
      <c r="F125" s="74">
        <v>37</v>
      </c>
      <c r="G125" s="74" t="s">
        <v>255</v>
      </c>
      <c r="H125" s="74" t="s">
        <v>67</v>
      </c>
      <c r="I125" s="75" t="s">
        <v>270</v>
      </c>
      <c r="J125" s="74">
        <v>12</v>
      </c>
      <c r="K125" s="78">
        <v>44562</v>
      </c>
      <c r="L125" s="75" t="s">
        <v>247</v>
      </c>
    </row>
    <row r="126" spans="1:12" ht="13">
      <c r="A126" s="71"/>
      <c r="B126" s="77"/>
      <c r="C126" s="73" t="s">
        <v>272</v>
      </c>
      <c r="D126" s="74">
        <v>104425</v>
      </c>
      <c r="E126" s="75" t="s">
        <v>116</v>
      </c>
      <c r="F126" s="74">
        <v>37</v>
      </c>
      <c r="G126" s="74" t="s">
        <v>149</v>
      </c>
      <c r="H126" s="74" t="s">
        <v>104</v>
      </c>
      <c r="I126" s="75" t="s">
        <v>246</v>
      </c>
      <c r="J126" s="74">
        <v>14</v>
      </c>
      <c r="K126" s="78">
        <v>44562</v>
      </c>
      <c r="L126" s="75" t="s">
        <v>247</v>
      </c>
    </row>
    <row r="127" spans="1:12" ht="13">
      <c r="A127" s="71"/>
      <c r="B127" s="77"/>
      <c r="C127" s="73" t="s">
        <v>273</v>
      </c>
      <c r="D127" s="74">
        <v>104264</v>
      </c>
      <c r="E127" s="75" t="s">
        <v>116</v>
      </c>
      <c r="F127" s="74">
        <v>37</v>
      </c>
      <c r="G127" s="74" t="s">
        <v>149</v>
      </c>
      <c r="H127" s="74" t="s">
        <v>166</v>
      </c>
      <c r="I127" s="75" t="s">
        <v>274</v>
      </c>
      <c r="J127" s="74">
        <v>14</v>
      </c>
      <c r="K127" s="78">
        <v>44562</v>
      </c>
      <c r="L127" s="75" t="s">
        <v>247</v>
      </c>
    </row>
    <row r="128" spans="1:12" ht="13">
      <c r="A128" s="71"/>
      <c r="B128" s="77"/>
      <c r="C128" s="73" t="s">
        <v>275</v>
      </c>
      <c r="D128" s="74">
        <v>104248</v>
      </c>
      <c r="E128" s="75" t="s">
        <v>116</v>
      </c>
      <c r="F128" s="74">
        <v>38</v>
      </c>
      <c r="G128" s="74" t="s">
        <v>160</v>
      </c>
      <c r="H128" s="74" t="s">
        <v>104</v>
      </c>
      <c r="I128" s="75" t="s">
        <v>276</v>
      </c>
      <c r="J128" s="74">
        <v>9</v>
      </c>
      <c r="K128" s="78">
        <v>44562</v>
      </c>
      <c r="L128" s="75" t="s">
        <v>247</v>
      </c>
    </row>
    <row r="129" spans="1:12" ht="13">
      <c r="A129" s="71"/>
      <c r="B129" s="77"/>
      <c r="C129" s="73" t="s">
        <v>277</v>
      </c>
      <c r="D129" s="74">
        <v>104153</v>
      </c>
      <c r="E129" s="75" t="s">
        <v>116</v>
      </c>
      <c r="F129" s="74">
        <v>38</v>
      </c>
      <c r="G129" s="74" t="s">
        <v>255</v>
      </c>
      <c r="H129" s="74" t="s">
        <v>166</v>
      </c>
      <c r="I129" s="75" t="s">
        <v>270</v>
      </c>
      <c r="J129" s="74">
        <v>12</v>
      </c>
      <c r="K129" s="78">
        <v>44562</v>
      </c>
      <c r="L129" s="75" t="s">
        <v>247</v>
      </c>
    </row>
    <row r="130" spans="1:12" ht="13">
      <c r="A130" s="71"/>
      <c r="B130" s="77"/>
      <c r="C130" s="73" t="s">
        <v>278</v>
      </c>
      <c r="D130" s="74">
        <v>104069</v>
      </c>
      <c r="E130" s="75" t="s">
        <v>116</v>
      </c>
      <c r="F130" s="74">
        <v>38</v>
      </c>
      <c r="G130" s="74" t="s">
        <v>255</v>
      </c>
      <c r="H130" s="74" t="s">
        <v>67</v>
      </c>
      <c r="I130" s="75" t="s">
        <v>279</v>
      </c>
      <c r="J130" s="74">
        <v>12</v>
      </c>
      <c r="K130" s="78">
        <v>44562</v>
      </c>
      <c r="L130" s="75" t="s">
        <v>247</v>
      </c>
    </row>
    <row r="131" spans="1:12" ht="13">
      <c r="A131" s="71"/>
      <c r="B131" s="77"/>
      <c r="C131" s="73" t="s">
        <v>280</v>
      </c>
      <c r="D131" s="74">
        <v>104070</v>
      </c>
      <c r="E131" s="75" t="s">
        <v>116</v>
      </c>
      <c r="F131" s="74">
        <v>38</v>
      </c>
      <c r="G131" s="74" t="s">
        <v>120</v>
      </c>
      <c r="H131" s="74" t="s">
        <v>104</v>
      </c>
      <c r="I131" s="75" t="s">
        <v>281</v>
      </c>
      <c r="J131" s="74">
        <v>12</v>
      </c>
      <c r="K131" s="78">
        <v>44562</v>
      </c>
      <c r="L131" s="75" t="s">
        <v>247</v>
      </c>
    </row>
    <row r="132" spans="1:12" ht="13">
      <c r="A132" s="71"/>
      <c r="B132" s="77"/>
      <c r="C132" s="73" t="s">
        <v>282</v>
      </c>
      <c r="D132" s="74">
        <v>103923</v>
      </c>
      <c r="E132" s="75" t="s">
        <v>116</v>
      </c>
      <c r="F132" s="74">
        <v>39</v>
      </c>
      <c r="G132" s="74" t="s">
        <v>120</v>
      </c>
      <c r="H132" s="74" t="s">
        <v>104</v>
      </c>
      <c r="I132" s="75" t="s">
        <v>283</v>
      </c>
      <c r="J132" s="74">
        <v>9</v>
      </c>
      <c r="K132" s="78">
        <v>44562</v>
      </c>
      <c r="L132" s="75" t="s">
        <v>247</v>
      </c>
    </row>
    <row r="133" spans="1:12" ht="13">
      <c r="A133" s="71"/>
      <c r="B133" s="77"/>
      <c r="C133" s="73" t="s">
        <v>284</v>
      </c>
      <c r="D133" s="74">
        <v>103622</v>
      </c>
      <c r="E133" s="75" t="s">
        <v>116</v>
      </c>
      <c r="F133" s="74">
        <v>40</v>
      </c>
      <c r="G133" s="74" t="s">
        <v>160</v>
      </c>
      <c r="H133" s="74" t="s">
        <v>67</v>
      </c>
      <c r="I133" s="75" t="s">
        <v>283</v>
      </c>
      <c r="J133" s="74">
        <v>9</v>
      </c>
      <c r="K133" s="78">
        <v>44562</v>
      </c>
      <c r="L133" s="75" t="s">
        <v>247</v>
      </c>
    </row>
    <row r="134" spans="1:12" ht="13">
      <c r="A134" s="71"/>
      <c r="B134" s="77"/>
      <c r="C134" s="73" t="s">
        <v>285</v>
      </c>
      <c r="D134" s="74">
        <v>103705</v>
      </c>
      <c r="E134" s="75" t="s">
        <v>116</v>
      </c>
      <c r="F134" s="74">
        <v>40</v>
      </c>
      <c r="G134" s="74" t="s">
        <v>138</v>
      </c>
      <c r="H134" s="74" t="s">
        <v>67</v>
      </c>
      <c r="I134" s="75" t="s">
        <v>286</v>
      </c>
      <c r="J134" s="74">
        <v>11</v>
      </c>
      <c r="K134" s="78">
        <v>44562</v>
      </c>
      <c r="L134" s="75" t="s">
        <v>247</v>
      </c>
    </row>
    <row r="135" spans="1:12" ht="13">
      <c r="A135" s="71"/>
      <c r="B135" s="77"/>
      <c r="C135" s="73" t="s">
        <v>287</v>
      </c>
      <c r="D135" s="74">
        <v>103654</v>
      </c>
      <c r="E135" s="75" t="s">
        <v>116</v>
      </c>
      <c r="F135" s="74">
        <v>40</v>
      </c>
      <c r="G135" s="74" t="s">
        <v>138</v>
      </c>
      <c r="H135" s="74" t="s">
        <v>104</v>
      </c>
      <c r="I135" s="75" t="s">
        <v>288</v>
      </c>
      <c r="J135" s="74">
        <v>12</v>
      </c>
      <c r="K135" s="78">
        <v>44562</v>
      </c>
      <c r="L135" s="75" t="s">
        <v>247</v>
      </c>
    </row>
    <row r="136" spans="1:12" ht="13">
      <c r="A136" s="71"/>
      <c r="B136" s="77"/>
      <c r="C136" s="73" t="s">
        <v>289</v>
      </c>
      <c r="D136" s="74">
        <v>103469</v>
      </c>
      <c r="E136" s="75" t="s">
        <v>116</v>
      </c>
      <c r="F136" s="74">
        <v>41</v>
      </c>
      <c r="G136" s="74" t="s">
        <v>138</v>
      </c>
      <c r="H136" s="74" t="s">
        <v>104</v>
      </c>
      <c r="I136" s="75" t="s">
        <v>290</v>
      </c>
      <c r="J136" s="74">
        <v>11</v>
      </c>
      <c r="K136" s="78">
        <v>44562</v>
      </c>
      <c r="L136" s="75" t="s">
        <v>247</v>
      </c>
    </row>
    <row r="137" spans="1:12" ht="13">
      <c r="A137" s="71"/>
      <c r="B137" s="77"/>
      <c r="C137" s="73" t="s">
        <v>291</v>
      </c>
      <c r="D137" s="74">
        <v>103478</v>
      </c>
      <c r="E137" s="75" t="s">
        <v>116</v>
      </c>
      <c r="F137" s="74">
        <v>41</v>
      </c>
      <c r="G137" s="74" t="s">
        <v>143</v>
      </c>
      <c r="H137" s="74" t="s">
        <v>67</v>
      </c>
      <c r="I137" s="75" t="s">
        <v>292</v>
      </c>
      <c r="J137" s="74">
        <v>18</v>
      </c>
      <c r="K137" s="78">
        <v>44562</v>
      </c>
      <c r="L137" s="75" t="s">
        <v>247</v>
      </c>
    </row>
    <row r="138" spans="1:12" ht="13">
      <c r="A138" s="71"/>
      <c r="B138" s="77"/>
      <c r="C138" s="73" t="s">
        <v>293</v>
      </c>
      <c r="D138" s="74">
        <v>103418</v>
      </c>
      <c r="E138" s="75" t="s">
        <v>116</v>
      </c>
      <c r="F138" s="74">
        <v>41</v>
      </c>
      <c r="G138" s="74" t="s">
        <v>138</v>
      </c>
      <c r="H138" s="74" t="s">
        <v>104</v>
      </c>
      <c r="I138" s="75" t="s">
        <v>294</v>
      </c>
      <c r="J138" s="74">
        <v>12</v>
      </c>
      <c r="K138" s="78">
        <v>44562</v>
      </c>
      <c r="L138" s="75" t="s">
        <v>247</v>
      </c>
    </row>
    <row r="139" spans="1:12" ht="13">
      <c r="A139" s="71"/>
      <c r="B139" s="77"/>
      <c r="C139" s="73" t="s">
        <v>295</v>
      </c>
      <c r="D139" s="74">
        <v>103188</v>
      </c>
      <c r="E139" s="75" t="s">
        <v>116</v>
      </c>
      <c r="F139" s="74">
        <v>42</v>
      </c>
      <c r="G139" s="74" t="s">
        <v>120</v>
      </c>
      <c r="H139" s="74" t="s">
        <v>123</v>
      </c>
      <c r="I139" s="75" t="s">
        <v>296</v>
      </c>
      <c r="J139" s="74">
        <v>9</v>
      </c>
      <c r="K139" s="78">
        <v>44562</v>
      </c>
      <c r="L139" s="75" t="s">
        <v>247</v>
      </c>
    </row>
    <row r="140" spans="1:12" ht="13">
      <c r="A140" s="71"/>
      <c r="B140" s="77"/>
      <c r="C140" s="73" t="s">
        <v>297</v>
      </c>
      <c r="D140" s="74">
        <v>103318</v>
      </c>
      <c r="E140" s="75" t="s">
        <v>116</v>
      </c>
      <c r="F140" s="74">
        <v>42</v>
      </c>
      <c r="G140" s="74" t="s">
        <v>298</v>
      </c>
      <c r="H140" s="74" t="s">
        <v>104</v>
      </c>
      <c r="I140" s="75" t="s">
        <v>296</v>
      </c>
      <c r="J140" s="74">
        <v>9</v>
      </c>
      <c r="K140" s="78">
        <v>44562</v>
      </c>
      <c r="L140" s="75" t="s">
        <v>247</v>
      </c>
    </row>
    <row r="141" spans="1:12" ht="13">
      <c r="A141" s="71"/>
      <c r="B141" s="77"/>
      <c r="C141" s="73" t="s">
        <v>299</v>
      </c>
      <c r="D141" s="74">
        <v>103062</v>
      </c>
      <c r="E141" s="75" t="s">
        <v>116</v>
      </c>
      <c r="F141" s="74">
        <v>43</v>
      </c>
      <c r="G141" s="74" t="s">
        <v>255</v>
      </c>
      <c r="H141" s="74" t="s">
        <v>104</v>
      </c>
      <c r="I141" s="75" t="s">
        <v>258</v>
      </c>
      <c r="J141" s="74">
        <v>12</v>
      </c>
      <c r="K141" s="78">
        <v>44562</v>
      </c>
      <c r="L141" s="75" t="s">
        <v>247</v>
      </c>
    </row>
    <row r="142" spans="1:12" ht="13">
      <c r="A142" s="71"/>
      <c r="B142" s="77"/>
      <c r="C142" s="73" t="s">
        <v>300</v>
      </c>
      <c r="D142" s="74">
        <v>102903</v>
      </c>
      <c r="E142" s="75" t="s">
        <v>116</v>
      </c>
      <c r="F142" s="74">
        <v>43</v>
      </c>
      <c r="G142" s="74" t="s">
        <v>255</v>
      </c>
      <c r="H142" s="74" t="s">
        <v>166</v>
      </c>
      <c r="I142" s="75" t="s">
        <v>279</v>
      </c>
      <c r="J142" s="74">
        <v>12</v>
      </c>
      <c r="K142" s="78">
        <v>44562</v>
      </c>
      <c r="L142" s="75" t="s">
        <v>247</v>
      </c>
    </row>
    <row r="143" spans="1:12" ht="13">
      <c r="A143" s="71"/>
      <c r="B143" s="77"/>
      <c r="C143" s="73" t="s">
        <v>197</v>
      </c>
      <c r="D143" s="74">
        <v>103072</v>
      </c>
      <c r="E143" s="75" t="s">
        <v>116</v>
      </c>
      <c r="F143" s="74">
        <v>43</v>
      </c>
      <c r="G143" s="74" t="s">
        <v>138</v>
      </c>
      <c r="H143" s="74" t="s">
        <v>104</v>
      </c>
      <c r="I143" s="75" t="s">
        <v>301</v>
      </c>
      <c r="J143" s="74">
        <v>12</v>
      </c>
      <c r="K143" s="78">
        <v>44562</v>
      </c>
      <c r="L143" s="75" t="s">
        <v>247</v>
      </c>
    </row>
    <row r="144" spans="1:12" ht="13">
      <c r="A144" s="71"/>
      <c r="B144" s="77"/>
      <c r="C144" s="73" t="s">
        <v>302</v>
      </c>
      <c r="D144" s="74">
        <v>102820</v>
      </c>
      <c r="E144" s="75" t="s">
        <v>116</v>
      </c>
      <c r="F144" s="74">
        <v>44</v>
      </c>
      <c r="G144" s="74" t="s">
        <v>120</v>
      </c>
      <c r="H144" s="74" t="s">
        <v>166</v>
      </c>
      <c r="I144" s="75" t="s">
        <v>276</v>
      </c>
      <c r="J144" s="74">
        <v>9</v>
      </c>
      <c r="K144" s="78">
        <v>44562</v>
      </c>
      <c r="L144" s="75" t="s">
        <v>247</v>
      </c>
    </row>
    <row r="145" spans="1:12" ht="13">
      <c r="A145" s="71"/>
      <c r="B145" s="77"/>
      <c r="C145" s="73" t="s">
        <v>303</v>
      </c>
      <c r="D145" s="74">
        <v>102653</v>
      </c>
      <c r="E145" s="75" t="s">
        <v>116</v>
      </c>
      <c r="F145" s="74">
        <v>44</v>
      </c>
      <c r="G145" s="74" t="s">
        <v>120</v>
      </c>
      <c r="H145" s="74" t="s">
        <v>104</v>
      </c>
      <c r="I145" s="75" t="s">
        <v>276</v>
      </c>
      <c r="J145" s="74">
        <v>9</v>
      </c>
      <c r="K145" s="78">
        <v>44562</v>
      </c>
      <c r="L145" s="75" t="s">
        <v>247</v>
      </c>
    </row>
    <row r="146" spans="1:12" ht="13">
      <c r="A146" s="71"/>
      <c r="B146" s="77"/>
      <c r="C146" s="73" t="s">
        <v>194</v>
      </c>
      <c r="D146" s="74">
        <v>102239</v>
      </c>
      <c r="E146" s="75" t="s">
        <v>116</v>
      </c>
      <c r="F146" s="74">
        <v>46</v>
      </c>
      <c r="G146" s="74" t="s">
        <v>169</v>
      </c>
      <c r="H146" s="74" t="s">
        <v>104</v>
      </c>
      <c r="I146" s="75" t="s">
        <v>195</v>
      </c>
      <c r="J146" s="74">
        <v>9</v>
      </c>
      <c r="K146" s="78">
        <v>44562</v>
      </c>
      <c r="L146" s="75" t="s">
        <v>247</v>
      </c>
    </row>
    <row r="147" spans="1:12" ht="13">
      <c r="A147" s="71"/>
      <c r="B147" s="77"/>
      <c r="C147" s="73" t="s">
        <v>304</v>
      </c>
      <c r="D147" s="74">
        <v>102240</v>
      </c>
      <c r="E147" s="75" t="s">
        <v>116</v>
      </c>
      <c r="F147" s="74">
        <v>46</v>
      </c>
      <c r="G147" s="74" t="s">
        <v>143</v>
      </c>
      <c r="H147" s="74" t="s">
        <v>67</v>
      </c>
      <c r="I147" s="75" t="s">
        <v>265</v>
      </c>
      <c r="J147" s="74">
        <v>18</v>
      </c>
      <c r="K147" s="78">
        <v>44562</v>
      </c>
      <c r="L147" s="75" t="s">
        <v>247</v>
      </c>
    </row>
    <row r="148" spans="1:12" ht="13">
      <c r="A148" s="71"/>
      <c r="B148" s="77"/>
      <c r="C148" s="73" t="s">
        <v>305</v>
      </c>
      <c r="D148" s="74">
        <v>101866</v>
      </c>
      <c r="E148" s="75" t="s">
        <v>116</v>
      </c>
      <c r="F148" s="74">
        <v>47</v>
      </c>
      <c r="G148" s="74" t="s">
        <v>169</v>
      </c>
      <c r="H148" s="74" t="s">
        <v>104</v>
      </c>
      <c r="I148" s="75" t="s">
        <v>306</v>
      </c>
      <c r="J148" s="74">
        <v>11</v>
      </c>
      <c r="K148" s="78">
        <v>44562</v>
      </c>
      <c r="L148" s="75" t="s">
        <v>247</v>
      </c>
    </row>
    <row r="149" spans="1:12" ht="13">
      <c r="A149" s="71"/>
      <c r="B149" s="77"/>
      <c r="C149" s="73" t="s">
        <v>307</v>
      </c>
      <c r="D149" s="74">
        <v>101635</v>
      </c>
      <c r="E149" s="75" t="s">
        <v>116</v>
      </c>
      <c r="F149" s="74">
        <v>48</v>
      </c>
      <c r="G149" s="74" t="s">
        <v>160</v>
      </c>
      <c r="H149" s="74" t="s">
        <v>104</v>
      </c>
      <c r="I149" s="75" t="s">
        <v>118</v>
      </c>
      <c r="J149" s="74">
        <v>9</v>
      </c>
      <c r="K149" s="78">
        <v>44562</v>
      </c>
      <c r="L149" s="75" t="s">
        <v>247</v>
      </c>
    </row>
    <row r="150" spans="1:12" ht="13">
      <c r="A150" s="71"/>
      <c r="B150" s="77"/>
      <c r="C150" s="73" t="s">
        <v>308</v>
      </c>
      <c r="D150" s="74">
        <v>101251</v>
      </c>
      <c r="E150" s="75" t="s">
        <v>116</v>
      </c>
      <c r="F150" s="74">
        <v>49</v>
      </c>
      <c r="G150" s="74" t="s">
        <v>154</v>
      </c>
      <c r="H150" s="74" t="s">
        <v>67</v>
      </c>
      <c r="I150" s="75" t="s">
        <v>283</v>
      </c>
      <c r="J150" s="74">
        <v>9</v>
      </c>
      <c r="K150" s="78">
        <v>44562</v>
      </c>
      <c r="L150" s="75" t="s">
        <v>247</v>
      </c>
    </row>
    <row r="151" spans="1:12" ht="13">
      <c r="A151" s="71"/>
      <c r="B151" s="77"/>
      <c r="C151" s="73" t="s">
        <v>309</v>
      </c>
      <c r="D151" s="74">
        <v>101007</v>
      </c>
      <c r="E151" s="75" t="s">
        <v>116</v>
      </c>
      <c r="F151" s="74">
        <v>50</v>
      </c>
      <c r="G151" s="74" t="s">
        <v>310</v>
      </c>
      <c r="H151" s="74" t="s">
        <v>104</v>
      </c>
      <c r="I151" s="75" t="s">
        <v>311</v>
      </c>
      <c r="J151" s="74">
        <v>9</v>
      </c>
      <c r="K151" s="78">
        <v>44562</v>
      </c>
      <c r="L151" s="75" t="s">
        <v>247</v>
      </c>
    </row>
    <row r="152" spans="1:12" ht="13">
      <c r="A152" s="71"/>
      <c r="B152" s="77"/>
      <c r="C152" s="73" t="s">
        <v>312</v>
      </c>
      <c r="D152" s="74">
        <v>100738</v>
      </c>
      <c r="E152" s="75" t="s">
        <v>116</v>
      </c>
      <c r="F152" s="74">
        <v>51</v>
      </c>
      <c r="G152" s="74" t="s">
        <v>143</v>
      </c>
      <c r="H152" s="74" t="s">
        <v>67</v>
      </c>
      <c r="I152" s="75" t="s">
        <v>313</v>
      </c>
      <c r="J152" s="74">
        <v>18</v>
      </c>
      <c r="K152" s="78">
        <v>44562</v>
      </c>
      <c r="L152" s="75" t="s">
        <v>247</v>
      </c>
    </row>
    <row r="153" spans="1:12" ht="13">
      <c r="A153" s="71"/>
      <c r="B153" s="77"/>
      <c r="C153" s="73" t="s">
        <v>314</v>
      </c>
      <c r="D153" s="74">
        <v>100870</v>
      </c>
      <c r="E153" s="75" t="s">
        <v>116</v>
      </c>
      <c r="F153" s="74">
        <v>51</v>
      </c>
      <c r="G153" s="74" t="s">
        <v>160</v>
      </c>
      <c r="H153" s="74" t="s">
        <v>67</v>
      </c>
      <c r="I153" s="75" t="s">
        <v>296</v>
      </c>
      <c r="J153" s="74">
        <v>9</v>
      </c>
      <c r="K153" s="78">
        <v>44562</v>
      </c>
      <c r="L153" s="75" t="s">
        <v>247</v>
      </c>
    </row>
    <row r="154" spans="1:12" ht="13">
      <c r="A154" s="71"/>
      <c r="B154" s="77"/>
      <c r="C154" s="73" t="s">
        <v>315</v>
      </c>
      <c r="D154" s="74">
        <v>100855</v>
      </c>
      <c r="E154" s="75" t="s">
        <v>116</v>
      </c>
      <c r="F154" s="74">
        <v>51</v>
      </c>
      <c r="G154" s="74" t="s">
        <v>310</v>
      </c>
      <c r="H154" s="74" t="s">
        <v>104</v>
      </c>
      <c r="I154" s="75" t="s">
        <v>316</v>
      </c>
      <c r="J154" s="74">
        <v>10</v>
      </c>
      <c r="K154" s="78">
        <v>44562</v>
      </c>
      <c r="L154" s="75" t="s">
        <v>247</v>
      </c>
    </row>
    <row r="155" spans="1:12" ht="13">
      <c r="A155" s="71"/>
      <c r="B155" s="77"/>
      <c r="C155" s="73" t="s">
        <v>317</v>
      </c>
      <c r="D155" s="74">
        <v>100718</v>
      </c>
      <c r="E155" s="75" t="s">
        <v>116</v>
      </c>
      <c r="F155" s="74">
        <v>52</v>
      </c>
      <c r="G155" s="74" t="s">
        <v>120</v>
      </c>
      <c r="H155" s="74" t="s">
        <v>67</v>
      </c>
      <c r="I155" s="75" t="s">
        <v>276</v>
      </c>
      <c r="J155" s="74">
        <v>9</v>
      </c>
      <c r="K155" s="78">
        <v>44562</v>
      </c>
      <c r="L155" s="75" t="s">
        <v>247</v>
      </c>
    </row>
    <row r="156" spans="1:12" ht="13">
      <c r="A156" s="71"/>
      <c r="B156" s="77"/>
      <c r="C156" s="73" t="s">
        <v>318</v>
      </c>
      <c r="D156" s="74">
        <v>100512</v>
      </c>
      <c r="E156" s="75" t="s">
        <v>116</v>
      </c>
      <c r="F156" s="74">
        <v>53</v>
      </c>
      <c r="G156" s="74" t="s">
        <v>154</v>
      </c>
      <c r="H156" s="74" t="s">
        <v>104</v>
      </c>
      <c r="I156" s="75" t="s">
        <v>319</v>
      </c>
      <c r="J156" s="74">
        <v>10</v>
      </c>
      <c r="K156" s="78">
        <v>44562</v>
      </c>
      <c r="L156" s="75" t="s">
        <v>247</v>
      </c>
    </row>
    <row r="157" spans="1:12" ht="13">
      <c r="A157" s="71"/>
      <c r="B157" s="77"/>
      <c r="C157" s="73" t="s">
        <v>320</v>
      </c>
      <c r="D157" s="74">
        <v>100314</v>
      </c>
      <c r="E157" s="75" t="s">
        <v>116</v>
      </c>
      <c r="F157" s="74">
        <v>54</v>
      </c>
      <c r="G157" s="74" t="s">
        <v>154</v>
      </c>
      <c r="H157" s="74" t="s">
        <v>104</v>
      </c>
      <c r="I157" s="75" t="s">
        <v>321</v>
      </c>
      <c r="J157" s="74">
        <v>10</v>
      </c>
      <c r="K157" s="78">
        <v>44562</v>
      </c>
      <c r="L157" s="75" t="s">
        <v>247</v>
      </c>
    </row>
    <row r="158" spans="1:12" ht="13">
      <c r="A158" s="71"/>
      <c r="B158" s="77"/>
      <c r="C158" s="73" t="s">
        <v>322</v>
      </c>
      <c r="D158" s="74">
        <v>100306</v>
      </c>
      <c r="E158" s="75" t="s">
        <v>116</v>
      </c>
      <c r="F158" s="74">
        <v>54</v>
      </c>
      <c r="G158" s="74" t="s">
        <v>157</v>
      </c>
      <c r="H158" s="74" t="s">
        <v>104</v>
      </c>
      <c r="I158" s="75" t="s">
        <v>323</v>
      </c>
      <c r="J158" s="74">
        <v>7</v>
      </c>
      <c r="K158" s="78">
        <v>44562</v>
      </c>
      <c r="L158" s="75" t="s">
        <v>247</v>
      </c>
    </row>
    <row r="159" spans="1:12" ht="13">
      <c r="A159" s="71"/>
      <c r="B159" s="77"/>
      <c r="C159" s="73" t="s">
        <v>324</v>
      </c>
      <c r="D159" s="74">
        <v>100096</v>
      </c>
      <c r="E159" s="75" t="s">
        <v>116</v>
      </c>
      <c r="F159" s="74">
        <v>55</v>
      </c>
      <c r="G159" s="74" t="s">
        <v>298</v>
      </c>
      <c r="H159" s="74" t="s">
        <v>104</v>
      </c>
      <c r="I159" s="75" t="s">
        <v>325</v>
      </c>
      <c r="J159" s="74">
        <v>5</v>
      </c>
      <c r="K159" s="78">
        <v>44562</v>
      </c>
      <c r="L159" s="75" t="s">
        <v>247</v>
      </c>
    </row>
    <row r="160" spans="1:12" ht="13">
      <c r="A160" s="71"/>
      <c r="B160" s="77"/>
      <c r="C160" s="73" t="s">
        <v>326</v>
      </c>
      <c r="D160" s="74">
        <v>100182</v>
      </c>
      <c r="E160" s="75" t="s">
        <v>116</v>
      </c>
      <c r="F160" s="74">
        <v>55</v>
      </c>
      <c r="G160" s="74" t="s">
        <v>154</v>
      </c>
      <c r="H160" s="74" t="s">
        <v>104</v>
      </c>
      <c r="I160" s="75" t="s">
        <v>327</v>
      </c>
      <c r="J160" s="74">
        <v>12</v>
      </c>
      <c r="K160" s="78">
        <v>44562</v>
      </c>
      <c r="L160" s="75" t="s">
        <v>247</v>
      </c>
    </row>
    <row r="161" spans="1:12" ht="13">
      <c r="A161" s="71"/>
      <c r="B161" s="77"/>
      <c r="C161" s="73" t="s">
        <v>115</v>
      </c>
      <c r="D161" s="74">
        <v>100049</v>
      </c>
      <c r="E161" s="75" t="s">
        <v>116</v>
      </c>
      <c r="F161" s="74">
        <v>56</v>
      </c>
      <c r="G161" s="74" t="e">
        <v>#N/A</v>
      </c>
      <c r="H161" s="74" t="s">
        <v>67</v>
      </c>
      <c r="I161" s="75" t="s">
        <v>118</v>
      </c>
      <c r="J161" s="74">
        <v>9</v>
      </c>
      <c r="K161" s="78">
        <v>44562</v>
      </c>
      <c r="L161" s="75" t="s">
        <v>247</v>
      </c>
    </row>
    <row r="162" spans="1:12" ht="13">
      <c r="A162" s="71"/>
      <c r="B162" s="77"/>
      <c r="C162" s="73" t="s">
        <v>328</v>
      </c>
      <c r="D162" s="74" t="s">
        <v>329</v>
      </c>
      <c r="E162" s="75" t="s">
        <v>116</v>
      </c>
      <c r="F162" s="74">
        <v>49</v>
      </c>
      <c r="G162" s="74" t="s">
        <v>160</v>
      </c>
      <c r="H162" s="74" t="s">
        <v>104</v>
      </c>
      <c r="I162" s="75" t="s">
        <v>195</v>
      </c>
      <c r="J162" s="74">
        <v>8</v>
      </c>
      <c r="K162" s="78">
        <v>44652</v>
      </c>
      <c r="L162" s="75" t="s">
        <v>247</v>
      </c>
    </row>
    <row r="163" spans="1:12" ht="13">
      <c r="A163" s="71"/>
      <c r="B163" s="77"/>
      <c r="C163" s="73" t="s">
        <v>203</v>
      </c>
      <c r="D163" s="74" t="s">
        <v>330</v>
      </c>
      <c r="E163" s="75" t="s">
        <v>116</v>
      </c>
      <c r="F163" s="74">
        <v>44</v>
      </c>
      <c r="G163" s="74" t="s">
        <v>160</v>
      </c>
      <c r="H163" s="74" t="s">
        <v>123</v>
      </c>
      <c r="I163" s="75" t="s">
        <v>331</v>
      </c>
      <c r="J163" s="74">
        <v>10</v>
      </c>
      <c r="K163" s="78">
        <v>44652</v>
      </c>
      <c r="L163" s="75" t="s">
        <v>247</v>
      </c>
    </row>
    <row r="164" spans="1:12" ht="13">
      <c r="A164" s="71"/>
      <c r="B164" s="77"/>
      <c r="C164" s="73" t="s">
        <v>332</v>
      </c>
      <c r="D164" s="74">
        <v>106742</v>
      </c>
      <c r="E164" s="75" t="s">
        <v>103</v>
      </c>
      <c r="F164" s="74">
        <v>30</v>
      </c>
      <c r="G164" s="74" t="s">
        <v>149</v>
      </c>
      <c r="H164" s="74" t="s">
        <v>166</v>
      </c>
      <c r="I164" s="75" t="s">
        <v>267</v>
      </c>
      <c r="J164" s="74">
        <v>13</v>
      </c>
      <c r="K164" s="78">
        <v>44593</v>
      </c>
      <c r="L164" s="75" t="s">
        <v>247</v>
      </c>
    </row>
    <row r="165" spans="1:12" ht="13">
      <c r="A165" s="71"/>
      <c r="B165" s="77"/>
      <c r="C165" s="73" t="s">
        <v>333</v>
      </c>
      <c r="D165" s="74">
        <v>106299</v>
      </c>
      <c r="E165" s="75" t="s">
        <v>103</v>
      </c>
      <c r="F165" s="74">
        <v>32</v>
      </c>
      <c r="G165" s="74" t="s">
        <v>143</v>
      </c>
      <c r="H165" s="74" t="s">
        <v>67</v>
      </c>
      <c r="I165" s="75" t="s">
        <v>334</v>
      </c>
      <c r="J165" s="74">
        <v>18</v>
      </c>
      <c r="K165" s="78">
        <v>44593</v>
      </c>
      <c r="L165" s="75" t="s">
        <v>247</v>
      </c>
    </row>
    <row r="166" spans="1:12" ht="13">
      <c r="A166" s="71"/>
      <c r="B166" s="77"/>
      <c r="C166" s="73" t="s">
        <v>335</v>
      </c>
      <c r="D166" s="74">
        <v>106492</v>
      </c>
      <c r="E166" s="75" t="s">
        <v>103</v>
      </c>
      <c r="F166" s="74">
        <v>31</v>
      </c>
      <c r="G166" s="74" t="s">
        <v>255</v>
      </c>
      <c r="H166" s="74" t="s">
        <v>67</v>
      </c>
      <c r="I166" s="75" t="s">
        <v>336</v>
      </c>
      <c r="J166" s="74">
        <v>12</v>
      </c>
      <c r="K166" s="78">
        <v>44593</v>
      </c>
      <c r="L166" s="75" t="s">
        <v>247</v>
      </c>
    </row>
    <row r="167" spans="1:12" ht="13">
      <c r="A167" s="71"/>
      <c r="B167" s="77"/>
      <c r="C167" s="73" t="s">
        <v>337</v>
      </c>
      <c r="D167" s="74">
        <v>106486</v>
      </c>
      <c r="E167" s="75" t="s">
        <v>103</v>
      </c>
      <c r="F167" s="74">
        <v>31</v>
      </c>
      <c r="G167" s="74" t="s">
        <v>149</v>
      </c>
      <c r="H167" s="74" t="s">
        <v>166</v>
      </c>
      <c r="I167" s="75" t="s">
        <v>338</v>
      </c>
      <c r="J167" s="74">
        <v>13</v>
      </c>
      <c r="K167" s="78">
        <v>44593</v>
      </c>
      <c r="L167" s="75" t="s">
        <v>247</v>
      </c>
    </row>
    <row r="168" spans="1:12" ht="13">
      <c r="A168" s="71"/>
      <c r="B168" s="77"/>
      <c r="C168" s="73" t="s">
        <v>339</v>
      </c>
      <c r="D168" s="74">
        <v>106263</v>
      </c>
      <c r="E168" s="75" t="s">
        <v>103</v>
      </c>
      <c r="F168" s="74">
        <v>32</v>
      </c>
      <c r="G168" s="74" t="s">
        <v>149</v>
      </c>
      <c r="H168" s="74" t="s">
        <v>104</v>
      </c>
      <c r="I168" s="75" t="s">
        <v>340</v>
      </c>
      <c r="J168" s="74">
        <v>10</v>
      </c>
      <c r="K168" s="78">
        <v>44593</v>
      </c>
      <c r="L168" s="75" t="s">
        <v>247</v>
      </c>
    </row>
    <row r="169" spans="1:12" ht="13">
      <c r="A169" s="71"/>
      <c r="B169" s="77"/>
      <c r="C169" s="73" t="s">
        <v>341</v>
      </c>
      <c r="D169" s="74">
        <v>105929</v>
      </c>
      <c r="E169" s="75" t="s">
        <v>103</v>
      </c>
      <c r="F169" s="74">
        <v>33</v>
      </c>
      <c r="G169" s="74" t="s">
        <v>255</v>
      </c>
      <c r="H169" s="74" t="s">
        <v>67</v>
      </c>
      <c r="I169" s="75" t="s">
        <v>342</v>
      </c>
      <c r="J169" s="74">
        <v>12</v>
      </c>
      <c r="K169" s="78">
        <v>44593</v>
      </c>
      <c r="L169" s="75" t="s">
        <v>247</v>
      </c>
    </row>
    <row r="170" spans="1:12" ht="13">
      <c r="A170" s="71"/>
      <c r="B170" s="77"/>
      <c r="C170" s="73" t="s">
        <v>343</v>
      </c>
      <c r="D170" s="74">
        <v>106215</v>
      </c>
      <c r="E170" s="75" t="s">
        <v>103</v>
      </c>
      <c r="F170" s="74">
        <v>32</v>
      </c>
      <c r="G170" s="74" t="s">
        <v>149</v>
      </c>
      <c r="H170" s="74" t="s">
        <v>104</v>
      </c>
      <c r="I170" s="75" t="s">
        <v>344</v>
      </c>
      <c r="J170" s="74">
        <v>13</v>
      </c>
      <c r="K170" s="78">
        <v>44593</v>
      </c>
      <c r="L170" s="75" t="s">
        <v>247</v>
      </c>
    </row>
    <row r="171" spans="1:12" ht="13">
      <c r="A171" s="71"/>
      <c r="B171" s="77"/>
      <c r="C171" s="73" t="s">
        <v>345</v>
      </c>
      <c r="D171" s="74">
        <v>106131</v>
      </c>
      <c r="E171" s="75" t="s">
        <v>103</v>
      </c>
      <c r="F171" s="74">
        <v>32</v>
      </c>
      <c r="G171" s="74" t="s">
        <v>169</v>
      </c>
      <c r="H171" s="74" t="s">
        <v>104</v>
      </c>
      <c r="I171" s="75" t="s">
        <v>346</v>
      </c>
      <c r="J171" s="74">
        <v>10</v>
      </c>
      <c r="K171" s="78">
        <v>44593</v>
      </c>
      <c r="L171" s="75" t="s">
        <v>247</v>
      </c>
    </row>
    <row r="172" spans="1:12" ht="13">
      <c r="A172" s="71"/>
      <c r="B172" s="77"/>
      <c r="C172" s="73" t="s">
        <v>347</v>
      </c>
      <c r="D172" s="74">
        <v>105604</v>
      </c>
      <c r="E172" s="75" t="s">
        <v>103</v>
      </c>
      <c r="F172" s="74">
        <v>33</v>
      </c>
      <c r="G172" s="74" t="s">
        <v>143</v>
      </c>
      <c r="H172" s="74" t="s">
        <v>166</v>
      </c>
      <c r="I172" s="75" t="s">
        <v>348</v>
      </c>
      <c r="J172" s="74">
        <v>17</v>
      </c>
      <c r="K172" s="78">
        <v>44593</v>
      </c>
      <c r="L172" s="75" t="s">
        <v>247</v>
      </c>
    </row>
    <row r="173" spans="1:12" ht="13">
      <c r="A173" s="71"/>
      <c r="B173" s="77"/>
      <c r="C173" s="73" t="s">
        <v>349</v>
      </c>
      <c r="D173" s="74">
        <v>105622</v>
      </c>
      <c r="E173" s="75" t="s">
        <v>103</v>
      </c>
      <c r="F173" s="74">
        <v>33</v>
      </c>
      <c r="G173" s="74" t="s">
        <v>149</v>
      </c>
      <c r="H173" s="74" t="s">
        <v>104</v>
      </c>
      <c r="I173" s="75" t="s">
        <v>267</v>
      </c>
      <c r="J173" s="74">
        <v>12</v>
      </c>
      <c r="K173" s="78">
        <v>44593</v>
      </c>
      <c r="L173" s="75" t="s">
        <v>247</v>
      </c>
    </row>
    <row r="174" spans="1:12" ht="13">
      <c r="A174" s="71"/>
      <c r="B174" s="77"/>
      <c r="C174" s="73" t="s">
        <v>350</v>
      </c>
      <c r="D174" s="74">
        <v>105599</v>
      </c>
      <c r="E174" s="75" t="s">
        <v>103</v>
      </c>
      <c r="F174" s="74">
        <v>33</v>
      </c>
      <c r="G174" s="74" t="s">
        <v>138</v>
      </c>
      <c r="H174" s="74" t="s">
        <v>104</v>
      </c>
      <c r="I174" s="75" t="s">
        <v>351</v>
      </c>
      <c r="J174" s="74">
        <v>11</v>
      </c>
      <c r="K174" s="78">
        <v>44593</v>
      </c>
      <c r="L174" s="75" t="s">
        <v>247</v>
      </c>
    </row>
    <row r="175" spans="1:12" ht="13">
      <c r="A175" s="71"/>
      <c r="B175" s="77"/>
      <c r="C175" s="73" t="s">
        <v>352</v>
      </c>
      <c r="D175" s="74">
        <v>105649</v>
      </c>
      <c r="E175" s="75" t="s">
        <v>103</v>
      </c>
      <c r="F175" s="74">
        <v>33</v>
      </c>
      <c r="G175" s="74" t="s">
        <v>255</v>
      </c>
      <c r="H175" s="74" t="s">
        <v>104</v>
      </c>
      <c r="I175" s="75" t="s">
        <v>353</v>
      </c>
      <c r="J175" s="74">
        <v>12</v>
      </c>
      <c r="K175" s="78">
        <v>44593</v>
      </c>
      <c r="L175" s="75" t="s">
        <v>247</v>
      </c>
    </row>
    <row r="176" spans="1:12" ht="13">
      <c r="A176" s="71"/>
      <c r="B176" s="77"/>
      <c r="C176" s="73" t="s">
        <v>354</v>
      </c>
      <c r="D176" s="74">
        <v>105643</v>
      </c>
      <c r="E176" s="75" t="s">
        <v>103</v>
      </c>
      <c r="F176" s="74">
        <v>33</v>
      </c>
      <c r="G176" s="74" t="s">
        <v>255</v>
      </c>
      <c r="H176" s="74" t="s">
        <v>67</v>
      </c>
      <c r="I176" s="75" t="s">
        <v>353</v>
      </c>
      <c r="J176" s="74">
        <v>12</v>
      </c>
      <c r="K176" s="78">
        <v>44593</v>
      </c>
      <c r="L176" s="75" t="s">
        <v>247</v>
      </c>
    </row>
    <row r="177" spans="1:12" ht="13">
      <c r="A177" s="71"/>
      <c r="B177" s="77"/>
      <c r="C177" s="73" t="s">
        <v>355</v>
      </c>
      <c r="D177" s="74">
        <v>105901</v>
      </c>
      <c r="E177" s="75" t="s">
        <v>103</v>
      </c>
      <c r="F177" s="74">
        <v>33</v>
      </c>
      <c r="G177" s="74" t="s">
        <v>255</v>
      </c>
      <c r="H177" s="74" t="s">
        <v>104</v>
      </c>
      <c r="I177" s="75" t="s">
        <v>342</v>
      </c>
      <c r="J177" s="74">
        <v>12</v>
      </c>
      <c r="K177" s="78">
        <v>44593</v>
      </c>
      <c r="L177" s="75" t="s">
        <v>247</v>
      </c>
    </row>
    <row r="178" spans="1:12" ht="13">
      <c r="A178" s="71"/>
      <c r="B178" s="77"/>
      <c r="C178" s="73" t="s">
        <v>356</v>
      </c>
      <c r="D178" s="74">
        <v>105655</v>
      </c>
      <c r="E178" s="75" t="s">
        <v>103</v>
      </c>
      <c r="F178" s="74">
        <v>33</v>
      </c>
      <c r="G178" s="74" t="s">
        <v>357</v>
      </c>
      <c r="H178" s="74" t="s">
        <v>67</v>
      </c>
      <c r="I178" s="75" t="s">
        <v>358</v>
      </c>
      <c r="J178" s="74">
        <v>14</v>
      </c>
      <c r="K178" s="78">
        <v>44593</v>
      </c>
      <c r="L178" s="75" t="s">
        <v>247</v>
      </c>
    </row>
    <row r="179" spans="1:12" ht="13">
      <c r="A179" s="71"/>
      <c r="B179" s="77"/>
      <c r="C179" s="73" t="s">
        <v>359</v>
      </c>
      <c r="D179" s="74">
        <v>105769</v>
      </c>
      <c r="E179" s="75" t="s">
        <v>103</v>
      </c>
      <c r="F179" s="74">
        <v>33</v>
      </c>
      <c r="G179" s="74" t="s">
        <v>255</v>
      </c>
      <c r="H179" s="74" t="s">
        <v>104</v>
      </c>
      <c r="I179" s="75" t="s">
        <v>336</v>
      </c>
      <c r="J179" s="74">
        <v>12</v>
      </c>
      <c r="K179" s="78">
        <v>44593</v>
      </c>
      <c r="L179" s="75" t="s">
        <v>247</v>
      </c>
    </row>
    <row r="180" spans="1:12" ht="13">
      <c r="A180" s="71"/>
      <c r="B180" s="77"/>
      <c r="C180" s="73" t="s">
        <v>360</v>
      </c>
      <c r="D180" s="74">
        <v>105762</v>
      </c>
      <c r="E180" s="75" t="s">
        <v>103</v>
      </c>
      <c r="F180" s="74">
        <v>33</v>
      </c>
      <c r="G180" s="74" t="s">
        <v>169</v>
      </c>
      <c r="H180" s="74" t="s">
        <v>166</v>
      </c>
      <c r="I180" s="75" t="s">
        <v>361</v>
      </c>
      <c r="J180" s="74">
        <v>10</v>
      </c>
      <c r="K180" s="78">
        <v>44593</v>
      </c>
      <c r="L180" s="75" t="s">
        <v>247</v>
      </c>
    </row>
    <row r="181" spans="1:12" ht="13">
      <c r="A181" s="71"/>
      <c r="B181" s="77"/>
      <c r="C181" s="73" t="s">
        <v>362</v>
      </c>
      <c r="D181" s="74">
        <v>105430</v>
      </c>
      <c r="E181" s="75" t="s">
        <v>103</v>
      </c>
      <c r="F181" s="74">
        <v>34</v>
      </c>
      <c r="G181" s="74" t="s">
        <v>138</v>
      </c>
      <c r="H181" s="74" t="s">
        <v>123</v>
      </c>
      <c r="I181" s="75" t="s">
        <v>351</v>
      </c>
      <c r="J181" s="74">
        <v>11</v>
      </c>
      <c r="K181" s="78">
        <v>44593</v>
      </c>
      <c r="L181" s="75" t="s">
        <v>247</v>
      </c>
    </row>
    <row r="182" spans="1:12" ht="13">
      <c r="A182" s="71"/>
      <c r="B182" s="77"/>
      <c r="C182" s="73" t="s">
        <v>363</v>
      </c>
      <c r="D182" s="74">
        <v>105527</v>
      </c>
      <c r="E182" s="75" t="s">
        <v>103</v>
      </c>
      <c r="F182" s="74">
        <v>34</v>
      </c>
      <c r="G182" s="74" t="s">
        <v>357</v>
      </c>
      <c r="H182" s="74" t="s">
        <v>67</v>
      </c>
      <c r="I182" s="75" t="s">
        <v>364</v>
      </c>
      <c r="J182" s="74">
        <v>14</v>
      </c>
      <c r="K182" s="78">
        <v>44593</v>
      </c>
      <c r="L182" s="75" t="s">
        <v>247</v>
      </c>
    </row>
    <row r="183" spans="1:12" ht="13">
      <c r="A183" s="71"/>
      <c r="B183" s="77"/>
      <c r="C183" s="73" t="s">
        <v>365</v>
      </c>
      <c r="D183" s="74">
        <v>105523</v>
      </c>
      <c r="E183" s="75" t="s">
        <v>103</v>
      </c>
      <c r="F183" s="74">
        <v>34</v>
      </c>
      <c r="G183" s="74" t="s">
        <v>138</v>
      </c>
      <c r="H183" s="74" t="s">
        <v>67</v>
      </c>
      <c r="I183" s="75" t="s">
        <v>366</v>
      </c>
      <c r="J183" s="74">
        <v>12</v>
      </c>
      <c r="K183" s="78">
        <v>44593</v>
      </c>
      <c r="L183" s="75" t="s">
        <v>247</v>
      </c>
    </row>
    <row r="184" spans="1:12" ht="13">
      <c r="A184" s="71"/>
      <c r="B184" s="77"/>
      <c r="C184" s="73" t="s">
        <v>367</v>
      </c>
      <c r="D184" s="74">
        <v>105224</v>
      </c>
      <c r="E184" s="75" t="s">
        <v>103</v>
      </c>
      <c r="F184" s="74">
        <v>34</v>
      </c>
      <c r="G184" s="74" t="s">
        <v>138</v>
      </c>
      <c r="H184" s="74" t="s">
        <v>67</v>
      </c>
      <c r="I184" s="75" t="s">
        <v>342</v>
      </c>
      <c r="J184" s="74">
        <v>12</v>
      </c>
      <c r="K184" s="78">
        <v>44593</v>
      </c>
      <c r="L184" s="75" t="s">
        <v>247</v>
      </c>
    </row>
    <row r="185" spans="1:12" ht="13">
      <c r="A185" s="71"/>
      <c r="B185" s="77"/>
      <c r="C185" s="73" t="s">
        <v>368</v>
      </c>
      <c r="D185" s="74">
        <v>105196</v>
      </c>
      <c r="E185" s="75" t="s">
        <v>103</v>
      </c>
      <c r="F185" s="74">
        <v>35</v>
      </c>
      <c r="G185" s="74" t="s">
        <v>169</v>
      </c>
      <c r="H185" s="74" t="s">
        <v>123</v>
      </c>
      <c r="I185" s="75" t="s">
        <v>369</v>
      </c>
      <c r="J185" s="74">
        <v>10</v>
      </c>
      <c r="K185" s="78">
        <v>44593</v>
      </c>
      <c r="L185" s="75" t="s">
        <v>247</v>
      </c>
    </row>
    <row r="186" spans="1:12" ht="13">
      <c r="A186" s="71"/>
      <c r="B186" s="77"/>
      <c r="C186" s="73" t="s">
        <v>370</v>
      </c>
      <c r="D186" s="74">
        <v>105226</v>
      </c>
      <c r="E186" s="75" t="s">
        <v>103</v>
      </c>
      <c r="F186" s="74">
        <v>34</v>
      </c>
      <c r="G186" s="74" t="s">
        <v>154</v>
      </c>
      <c r="H186" s="74" t="s">
        <v>104</v>
      </c>
      <c r="I186" s="75" t="s">
        <v>371</v>
      </c>
      <c r="J186" s="74">
        <v>11</v>
      </c>
      <c r="K186" s="78">
        <v>44593</v>
      </c>
      <c r="L186" s="75" t="s">
        <v>247</v>
      </c>
    </row>
    <row r="187" spans="1:12" ht="13">
      <c r="A187" s="71"/>
      <c r="B187" s="77"/>
      <c r="C187" s="73" t="s">
        <v>372</v>
      </c>
      <c r="D187" s="74">
        <v>105249</v>
      </c>
      <c r="E187" s="75" t="s">
        <v>103</v>
      </c>
      <c r="F187" s="74">
        <v>34</v>
      </c>
      <c r="G187" s="74" t="s">
        <v>149</v>
      </c>
      <c r="H187" s="74" t="s">
        <v>166</v>
      </c>
      <c r="I187" s="75" t="s">
        <v>373</v>
      </c>
      <c r="J187" s="74">
        <v>14</v>
      </c>
      <c r="K187" s="78">
        <v>44593</v>
      </c>
      <c r="L187" s="75" t="s">
        <v>247</v>
      </c>
    </row>
    <row r="188" spans="1:12" ht="13">
      <c r="A188" s="71"/>
      <c r="B188" s="77"/>
      <c r="C188" s="73" t="s">
        <v>374</v>
      </c>
      <c r="D188" s="74">
        <v>105380</v>
      </c>
      <c r="E188" s="75" t="s">
        <v>103</v>
      </c>
      <c r="F188" s="74">
        <v>34</v>
      </c>
      <c r="G188" s="74" t="s">
        <v>169</v>
      </c>
      <c r="H188" s="74" t="s">
        <v>166</v>
      </c>
      <c r="I188" s="75" t="s">
        <v>375</v>
      </c>
      <c r="J188" s="74">
        <v>11</v>
      </c>
      <c r="K188" s="78">
        <v>44593</v>
      </c>
      <c r="L188" s="75" t="s">
        <v>247</v>
      </c>
    </row>
    <row r="189" spans="1:12" ht="13">
      <c r="A189" s="71"/>
      <c r="B189" s="77"/>
      <c r="C189" s="73" t="s">
        <v>376</v>
      </c>
      <c r="D189" s="74">
        <v>105496</v>
      </c>
      <c r="E189" s="75" t="s">
        <v>103</v>
      </c>
      <c r="F189" s="74">
        <v>34</v>
      </c>
      <c r="G189" s="74" t="s">
        <v>120</v>
      </c>
      <c r="H189" s="74" t="s">
        <v>104</v>
      </c>
      <c r="I189" s="75" t="s">
        <v>377</v>
      </c>
      <c r="J189" s="74">
        <v>10</v>
      </c>
      <c r="K189" s="78">
        <v>44593</v>
      </c>
      <c r="L189" s="75" t="s">
        <v>247</v>
      </c>
    </row>
    <row r="190" spans="1:12" ht="13">
      <c r="A190" s="71"/>
      <c r="B190" s="77"/>
      <c r="C190" s="73" t="s">
        <v>378</v>
      </c>
      <c r="D190" s="74">
        <v>105460</v>
      </c>
      <c r="E190" s="75" t="s">
        <v>103</v>
      </c>
      <c r="F190" s="74">
        <v>34</v>
      </c>
      <c r="G190" s="74" t="s">
        <v>143</v>
      </c>
      <c r="H190" s="74" t="s">
        <v>104</v>
      </c>
      <c r="I190" s="75" t="s">
        <v>379</v>
      </c>
      <c r="J190" s="74">
        <v>18</v>
      </c>
      <c r="K190" s="78">
        <v>44593</v>
      </c>
      <c r="L190" s="75" t="s">
        <v>247</v>
      </c>
    </row>
    <row r="191" spans="1:12" ht="13">
      <c r="A191" s="71"/>
      <c r="B191" s="77"/>
      <c r="C191" s="73" t="s">
        <v>380</v>
      </c>
      <c r="D191" s="74">
        <v>105325</v>
      </c>
      <c r="E191" s="75" t="s">
        <v>103</v>
      </c>
      <c r="F191" s="74">
        <v>34</v>
      </c>
      <c r="G191" s="74" t="s">
        <v>160</v>
      </c>
      <c r="H191" s="74" t="s">
        <v>104</v>
      </c>
      <c r="I191" s="75" t="s">
        <v>381</v>
      </c>
      <c r="J191" s="74">
        <v>9</v>
      </c>
      <c r="K191" s="78">
        <v>44593</v>
      </c>
      <c r="L191" s="75" t="s">
        <v>247</v>
      </c>
    </row>
    <row r="192" spans="1:12" ht="13">
      <c r="A192" s="71"/>
      <c r="B192" s="77"/>
      <c r="C192" s="73" t="s">
        <v>382</v>
      </c>
      <c r="D192" s="74">
        <v>105117</v>
      </c>
      <c r="E192" s="75" t="s">
        <v>103</v>
      </c>
      <c r="F192" s="74">
        <v>35</v>
      </c>
      <c r="G192" s="74" t="s">
        <v>120</v>
      </c>
      <c r="H192" s="74" t="s">
        <v>104</v>
      </c>
      <c r="I192" s="75" t="s">
        <v>267</v>
      </c>
      <c r="J192" s="74">
        <v>12</v>
      </c>
      <c r="K192" s="78">
        <v>44593</v>
      </c>
      <c r="L192" s="75" t="s">
        <v>247</v>
      </c>
    </row>
    <row r="193" spans="1:12" ht="13">
      <c r="A193" s="71"/>
      <c r="B193" s="77"/>
      <c r="C193" s="73" t="s">
        <v>383</v>
      </c>
      <c r="D193" s="74">
        <v>105035</v>
      </c>
      <c r="E193" s="75" t="s">
        <v>103</v>
      </c>
      <c r="F193" s="74">
        <v>35</v>
      </c>
      <c r="G193" s="74" t="s">
        <v>120</v>
      </c>
      <c r="H193" s="74" t="s">
        <v>104</v>
      </c>
      <c r="I193" s="75" t="s">
        <v>384</v>
      </c>
      <c r="J193" s="74">
        <v>11</v>
      </c>
      <c r="K193" s="78">
        <v>44593</v>
      </c>
      <c r="L193" s="75" t="s">
        <v>247</v>
      </c>
    </row>
    <row r="194" spans="1:12" ht="13">
      <c r="A194" s="71"/>
      <c r="B194" s="77"/>
      <c r="C194" s="73" t="s">
        <v>385</v>
      </c>
      <c r="D194" s="74">
        <v>105030</v>
      </c>
      <c r="E194" s="75" t="s">
        <v>103</v>
      </c>
      <c r="F194" s="74">
        <v>35</v>
      </c>
      <c r="G194" s="74" t="s">
        <v>255</v>
      </c>
      <c r="H194" s="74" t="s">
        <v>166</v>
      </c>
      <c r="I194" s="75" t="s">
        <v>366</v>
      </c>
      <c r="J194" s="74">
        <v>12</v>
      </c>
      <c r="K194" s="78">
        <v>44593</v>
      </c>
      <c r="L194" s="75" t="s">
        <v>247</v>
      </c>
    </row>
    <row r="195" spans="1:12" ht="13">
      <c r="A195" s="71"/>
      <c r="B195" s="77"/>
      <c r="C195" s="73" t="s">
        <v>386</v>
      </c>
      <c r="D195" s="74">
        <v>104955</v>
      </c>
      <c r="E195" s="75" t="s">
        <v>103</v>
      </c>
      <c r="F195" s="74">
        <v>35</v>
      </c>
      <c r="G195" s="74" t="s">
        <v>255</v>
      </c>
      <c r="H195" s="74" t="s">
        <v>104</v>
      </c>
      <c r="I195" s="75" t="s">
        <v>366</v>
      </c>
      <c r="J195" s="74">
        <v>12</v>
      </c>
      <c r="K195" s="78">
        <v>44593</v>
      </c>
      <c r="L195" s="75" t="s">
        <v>247</v>
      </c>
    </row>
    <row r="196" spans="1:12" ht="13">
      <c r="A196" s="71"/>
      <c r="B196" s="77"/>
      <c r="C196" s="73" t="s">
        <v>387</v>
      </c>
      <c r="D196" s="74">
        <v>104882</v>
      </c>
      <c r="E196" s="75" t="s">
        <v>103</v>
      </c>
      <c r="F196" s="74">
        <v>35</v>
      </c>
      <c r="G196" s="74" t="s">
        <v>357</v>
      </c>
      <c r="H196" s="74" t="s">
        <v>67</v>
      </c>
      <c r="I196" s="75" t="s">
        <v>388</v>
      </c>
      <c r="J196" s="74">
        <v>14</v>
      </c>
      <c r="K196" s="78">
        <v>44593</v>
      </c>
      <c r="L196" s="75" t="s">
        <v>247</v>
      </c>
    </row>
    <row r="197" spans="1:12" ht="13">
      <c r="A197" s="71"/>
      <c r="B197" s="77"/>
      <c r="C197" s="73" t="s">
        <v>389</v>
      </c>
      <c r="D197" s="74">
        <v>105059</v>
      </c>
      <c r="E197" s="75" t="s">
        <v>103</v>
      </c>
      <c r="F197" s="74">
        <v>35</v>
      </c>
      <c r="G197" s="74" t="s">
        <v>120</v>
      </c>
      <c r="H197" s="74" t="s">
        <v>104</v>
      </c>
      <c r="I197" s="75" t="s">
        <v>390</v>
      </c>
      <c r="J197" s="74">
        <v>10</v>
      </c>
      <c r="K197" s="78">
        <v>44593</v>
      </c>
      <c r="L197" s="75" t="s">
        <v>247</v>
      </c>
    </row>
    <row r="198" spans="1:12" ht="13">
      <c r="A198" s="71"/>
      <c r="B198" s="77"/>
      <c r="C198" s="73" t="s">
        <v>391</v>
      </c>
      <c r="D198" s="74">
        <v>105019</v>
      </c>
      <c r="E198" s="75" t="s">
        <v>103</v>
      </c>
      <c r="F198" s="74">
        <v>35</v>
      </c>
      <c r="G198" s="74" t="s">
        <v>357</v>
      </c>
      <c r="H198" s="74" t="s">
        <v>104</v>
      </c>
      <c r="I198" s="75" t="s">
        <v>358</v>
      </c>
      <c r="J198" s="74">
        <v>14</v>
      </c>
      <c r="K198" s="78">
        <v>44593</v>
      </c>
      <c r="L198" s="75" t="s">
        <v>247</v>
      </c>
    </row>
    <row r="199" spans="1:12" ht="13">
      <c r="A199" s="71"/>
      <c r="B199" s="77"/>
      <c r="C199" s="73" t="s">
        <v>392</v>
      </c>
      <c r="D199" s="74">
        <v>104845</v>
      </c>
      <c r="E199" s="75" t="s">
        <v>103</v>
      </c>
      <c r="F199" s="74">
        <v>36</v>
      </c>
      <c r="G199" s="74" t="s">
        <v>149</v>
      </c>
      <c r="H199" s="74" t="s">
        <v>123</v>
      </c>
      <c r="I199" s="75" t="s">
        <v>393</v>
      </c>
      <c r="J199" s="74">
        <v>14</v>
      </c>
      <c r="K199" s="78">
        <v>44593</v>
      </c>
      <c r="L199" s="75" t="s">
        <v>247</v>
      </c>
    </row>
    <row r="200" spans="1:12" ht="13">
      <c r="A200" s="71"/>
      <c r="B200" s="77"/>
      <c r="C200" s="73" t="s">
        <v>394</v>
      </c>
      <c r="D200" s="74">
        <v>105154</v>
      </c>
      <c r="E200" s="75" t="s">
        <v>103</v>
      </c>
      <c r="F200" s="74">
        <v>35</v>
      </c>
      <c r="G200" s="74" t="s">
        <v>149</v>
      </c>
      <c r="H200" s="74" t="s">
        <v>104</v>
      </c>
      <c r="I200" s="75" t="s">
        <v>393</v>
      </c>
      <c r="J200" s="74">
        <v>13</v>
      </c>
      <c r="K200" s="78">
        <v>44593</v>
      </c>
      <c r="L200" s="75" t="s">
        <v>247</v>
      </c>
    </row>
    <row r="201" spans="1:12" ht="13">
      <c r="A201" s="71"/>
      <c r="B201" s="77"/>
      <c r="C201" s="73" t="s">
        <v>395</v>
      </c>
      <c r="D201" s="74">
        <v>105038</v>
      </c>
      <c r="E201" s="75" t="s">
        <v>103</v>
      </c>
      <c r="F201" s="74">
        <v>35</v>
      </c>
      <c r="G201" s="74" t="s">
        <v>169</v>
      </c>
      <c r="H201" s="74" t="s">
        <v>166</v>
      </c>
      <c r="I201" s="75" t="s">
        <v>396</v>
      </c>
      <c r="J201" s="74">
        <v>11</v>
      </c>
      <c r="K201" s="78">
        <v>44593</v>
      </c>
      <c r="L201" s="75" t="s">
        <v>247</v>
      </c>
    </row>
    <row r="202" spans="1:12" ht="13">
      <c r="A202" s="71"/>
      <c r="B202" s="77"/>
      <c r="C202" s="73" t="s">
        <v>397</v>
      </c>
      <c r="D202" s="74">
        <v>105034</v>
      </c>
      <c r="E202" s="75" t="s">
        <v>103</v>
      </c>
      <c r="F202" s="74">
        <v>35</v>
      </c>
      <c r="G202" s="74" t="s">
        <v>138</v>
      </c>
      <c r="H202" s="74" t="s">
        <v>166</v>
      </c>
      <c r="I202" s="75" t="s">
        <v>338</v>
      </c>
      <c r="J202" s="74">
        <v>12</v>
      </c>
      <c r="K202" s="78">
        <v>44593</v>
      </c>
      <c r="L202" s="75" t="s">
        <v>247</v>
      </c>
    </row>
    <row r="203" spans="1:12" ht="13">
      <c r="A203" s="71"/>
      <c r="B203" s="77"/>
      <c r="C203" s="73" t="s">
        <v>398</v>
      </c>
      <c r="D203" s="74">
        <v>104983</v>
      </c>
      <c r="E203" s="75" t="s">
        <v>103</v>
      </c>
      <c r="F203" s="74">
        <v>35</v>
      </c>
      <c r="G203" s="74" t="s">
        <v>169</v>
      </c>
      <c r="H203" s="74" t="s">
        <v>166</v>
      </c>
      <c r="I203" s="75" t="s">
        <v>375</v>
      </c>
      <c r="J203" s="74">
        <v>11</v>
      </c>
      <c r="K203" s="78">
        <v>44593</v>
      </c>
      <c r="L203" s="75" t="s">
        <v>247</v>
      </c>
    </row>
    <row r="204" spans="1:12" ht="13">
      <c r="A204" s="71"/>
      <c r="B204" s="77"/>
      <c r="C204" s="73" t="s">
        <v>399</v>
      </c>
      <c r="D204" s="74">
        <v>104964</v>
      </c>
      <c r="E204" s="75" t="s">
        <v>103</v>
      </c>
      <c r="F204" s="74">
        <v>35</v>
      </c>
      <c r="G204" s="74" t="s">
        <v>138</v>
      </c>
      <c r="H204" s="74" t="s">
        <v>166</v>
      </c>
      <c r="I204" s="75" t="s">
        <v>400</v>
      </c>
      <c r="J204" s="74">
        <v>12</v>
      </c>
      <c r="K204" s="78">
        <v>44593</v>
      </c>
      <c r="L204" s="75" t="s">
        <v>247</v>
      </c>
    </row>
    <row r="205" spans="1:12" ht="13">
      <c r="A205" s="71"/>
      <c r="B205" s="77"/>
      <c r="C205" s="73" t="s">
        <v>401</v>
      </c>
      <c r="D205" s="74">
        <v>104909</v>
      </c>
      <c r="E205" s="75" t="s">
        <v>103</v>
      </c>
      <c r="F205" s="74">
        <v>35</v>
      </c>
      <c r="G205" s="74" t="s">
        <v>169</v>
      </c>
      <c r="H205" s="74" t="s">
        <v>166</v>
      </c>
      <c r="I205" s="75" t="s">
        <v>402</v>
      </c>
      <c r="J205" s="74">
        <v>11</v>
      </c>
      <c r="K205" s="78">
        <v>44593</v>
      </c>
      <c r="L205" s="75" t="s">
        <v>247</v>
      </c>
    </row>
    <row r="206" spans="1:12" ht="13">
      <c r="A206" s="71"/>
      <c r="B206" s="77"/>
      <c r="C206" s="73" t="s">
        <v>403</v>
      </c>
      <c r="D206" s="74">
        <v>104749</v>
      </c>
      <c r="E206" s="75" t="s">
        <v>103</v>
      </c>
      <c r="F206" s="74">
        <v>36</v>
      </c>
      <c r="G206" s="74" t="s">
        <v>149</v>
      </c>
      <c r="H206" s="74" t="s">
        <v>123</v>
      </c>
      <c r="I206" s="75" t="s">
        <v>404</v>
      </c>
      <c r="J206" s="74">
        <v>12</v>
      </c>
      <c r="K206" s="78">
        <v>44593</v>
      </c>
      <c r="L206" s="75" t="s">
        <v>247</v>
      </c>
    </row>
    <row r="207" spans="1:12" ht="13">
      <c r="A207" s="71"/>
      <c r="B207" s="77"/>
      <c r="C207" s="73" t="s">
        <v>405</v>
      </c>
      <c r="D207" s="74">
        <v>104622</v>
      </c>
      <c r="E207" s="75" t="s">
        <v>103</v>
      </c>
      <c r="F207" s="74">
        <v>36</v>
      </c>
      <c r="G207" s="74" t="s">
        <v>138</v>
      </c>
      <c r="H207" s="74" t="s">
        <v>104</v>
      </c>
      <c r="I207" s="75" t="s">
        <v>267</v>
      </c>
      <c r="J207" s="74">
        <v>12</v>
      </c>
      <c r="K207" s="78">
        <v>44593</v>
      </c>
      <c r="L207" s="75" t="s">
        <v>247</v>
      </c>
    </row>
    <row r="208" spans="1:12" ht="13">
      <c r="A208" s="71"/>
      <c r="B208" s="77"/>
      <c r="C208" s="73" t="s">
        <v>406</v>
      </c>
      <c r="D208" s="74">
        <v>104766</v>
      </c>
      <c r="E208" s="75" t="s">
        <v>103</v>
      </c>
      <c r="F208" s="74">
        <v>36</v>
      </c>
      <c r="G208" s="74" t="s">
        <v>255</v>
      </c>
      <c r="H208" s="74" t="s">
        <v>67</v>
      </c>
      <c r="I208" s="75" t="s">
        <v>366</v>
      </c>
      <c r="J208" s="74">
        <v>12</v>
      </c>
      <c r="K208" s="78">
        <v>44593</v>
      </c>
      <c r="L208" s="75" t="s">
        <v>247</v>
      </c>
    </row>
    <row r="209" spans="1:12" ht="13">
      <c r="A209" s="71"/>
      <c r="B209" s="77"/>
      <c r="C209" s="73" t="s">
        <v>407</v>
      </c>
      <c r="D209" s="74">
        <v>104528</v>
      </c>
      <c r="E209" s="75" t="s">
        <v>103</v>
      </c>
      <c r="F209" s="74">
        <v>37</v>
      </c>
      <c r="G209" s="74" t="s">
        <v>120</v>
      </c>
      <c r="H209" s="74" t="s">
        <v>123</v>
      </c>
      <c r="I209" s="75" t="s">
        <v>408</v>
      </c>
      <c r="J209" s="74">
        <v>10</v>
      </c>
      <c r="K209" s="78">
        <v>44593</v>
      </c>
      <c r="L209" s="75" t="s">
        <v>247</v>
      </c>
    </row>
    <row r="210" spans="1:12" ht="13">
      <c r="A210" s="71"/>
      <c r="B210" s="77"/>
      <c r="C210" s="73" t="s">
        <v>409</v>
      </c>
      <c r="D210" s="74">
        <v>104714</v>
      </c>
      <c r="E210" s="75" t="s">
        <v>103</v>
      </c>
      <c r="F210" s="74">
        <v>36</v>
      </c>
      <c r="G210" s="74" t="s">
        <v>255</v>
      </c>
      <c r="H210" s="74" t="s">
        <v>104</v>
      </c>
      <c r="I210" s="75" t="s">
        <v>353</v>
      </c>
      <c r="J210" s="74">
        <v>12</v>
      </c>
      <c r="K210" s="78">
        <v>44593</v>
      </c>
      <c r="L210" s="75" t="s">
        <v>247</v>
      </c>
    </row>
    <row r="211" spans="1:12" ht="13">
      <c r="A211" s="71"/>
      <c r="B211" s="77"/>
      <c r="C211" s="73" t="s">
        <v>410</v>
      </c>
      <c r="D211" s="74">
        <v>104692</v>
      </c>
      <c r="E211" s="75" t="s">
        <v>103</v>
      </c>
      <c r="F211" s="74">
        <v>36</v>
      </c>
      <c r="G211" s="74" t="s">
        <v>138</v>
      </c>
      <c r="H211" s="74" t="s">
        <v>104</v>
      </c>
      <c r="I211" s="75" t="s">
        <v>342</v>
      </c>
      <c r="J211" s="74">
        <v>12</v>
      </c>
      <c r="K211" s="78">
        <v>44593</v>
      </c>
      <c r="L211" s="75" t="s">
        <v>247</v>
      </c>
    </row>
    <row r="212" spans="1:12" ht="13">
      <c r="A212" s="71"/>
      <c r="B212" s="77"/>
      <c r="C212" s="73" t="s">
        <v>411</v>
      </c>
      <c r="D212" s="74">
        <v>104708</v>
      </c>
      <c r="E212" s="75" t="s">
        <v>103</v>
      </c>
      <c r="F212" s="74">
        <v>36</v>
      </c>
      <c r="G212" s="74" t="s">
        <v>255</v>
      </c>
      <c r="H212" s="74" t="s">
        <v>104</v>
      </c>
      <c r="I212" s="75" t="s">
        <v>336</v>
      </c>
      <c r="J212" s="74">
        <v>12</v>
      </c>
      <c r="K212" s="78">
        <v>44593</v>
      </c>
      <c r="L212" s="75" t="s">
        <v>247</v>
      </c>
    </row>
    <row r="213" spans="1:12" ht="13">
      <c r="A213" s="71"/>
      <c r="B213" s="77"/>
      <c r="C213" s="73" t="s">
        <v>412</v>
      </c>
      <c r="D213" s="74">
        <v>104651</v>
      </c>
      <c r="E213" s="75" t="s">
        <v>103</v>
      </c>
      <c r="F213" s="74">
        <v>36</v>
      </c>
      <c r="G213" s="74" t="s">
        <v>160</v>
      </c>
      <c r="H213" s="74" t="s">
        <v>104</v>
      </c>
      <c r="I213" s="75" t="s">
        <v>393</v>
      </c>
      <c r="J213" s="74">
        <v>10</v>
      </c>
      <c r="K213" s="78">
        <v>44593</v>
      </c>
      <c r="L213" s="75" t="s">
        <v>247</v>
      </c>
    </row>
    <row r="214" spans="1:12" ht="13">
      <c r="A214" s="71"/>
      <c r="B214" s="77"/>
      <c r="C214" s="73" t="s">
        <v>413</v>
      </c>
      <c r="D214" s="74">
        <v>104828</v>
      </c>
      <c r="E214" s="75" t="s">
        <v>103</v>
      </c>
      <c r="F214" s="74">
        <v>36</v>
      </c>
      <c r="G214" s="74" t="s">
        <v>138</v>
      </c>
      <c r="H214" s="74" t="s">
        <v>123</v>
      </c>
      <c r="I214" s="75" t="s">
        <v>414</v>
      </c>
      <c r="J214" s="74">
        <v>6</v>
      </c>
      <c r="K214" s="78">
        <v>44593</v>
      </c>
      <c r="L214" s="75" t="s">
        <v>247</v>
      </c>
    </row>
    <row r="215" spans="1:12" ht="13">
      <c r="A215" s="71"/>
      <c r="B215" s="77"/>
      <c r="C215" s="73" t="s">
        <v>415</v>
      </c>
      <c r="D215" s="74">
        <v>104768</v>
      </c>
      <c r="E215" s="75" t="s">
        <v>103</v>
      </c>
      <c r="F215" s="74">
        <v>36</v>
      </c>
      <c r="G215" s="74" t="s">
        <v>149</v>
      </c>
      <c r="H215" s="74" t="s">
        <v>166</v>
      </c>
      <c r="I215" s="75" t="s">
        <v>416</v>
      </c>
      <c r="J215" s="74">
        <v>14</v>
      </c>
      <c r="K215" s="78">
        <v>44593</v>
      </c>
      <c r="L215" s="75" t="s">
        <v>247</v>
      </c>
    </row>
    <row r="216" spans="1:12" ht="13">
      <c r="A216" s="71"/>
      <c r="B216" s="77"/>
      <c r="C216" s="73" t="s">
        <v>417</v>
      </c>
      <c r="D216" s="74">
        <v>104790</v>
      </c>
      <c r="E216" s="75" t="s">
        <v>103</v>
      </c>
      <c r="F216" s="74">
        <v>36</v>
      </c>
      <c r="G216" s="74" t="s">
        <v>138</v>
      </c>
      <c r="H216" s="74" t="s">
        <v>104</v>
      </c>
      <c r="I216" s="75" t="s">
        <v>418</v>
      </c>
      <c r="J216" s="74">
        <v>12</v>
      </c>
      <c r="K216" s="78">
        <v>44593</v>
      </c>
      <c r="L216" s="75" t="s">
        <v>247</v>
      </c>
    </row>
    <row r="217" spans="1:12" ht="13">
      <c r="A217" s="71"/>
      <c r="B217" s="77"/>
      <c r="C217" s="73" t="s">
        <v>419</v>
      </c>
      <c r="D217" s="74">
        <v>104470</v>
      </c>
      <c r="E217" s="75" t="s">
        <v>103</v>
      </c>
      <c r="F217" s="74">
        <v>37</v>
      </c>
      <c r="G217" s="74" t="s">
        <v>149</v>
      </c>
      <c r="H217" s="74" t="s">
        <v>104</v>
      </c>
      <c r="I217" s="75" t="s">
        <v>420</v>
      </c>
      <c r="J217" s="74">
        <v>14</v>
      </c>
      <c r="K217" s="78">
        <v>44593</v>
      </c>
      <c r="L217" s="75" t="s">
        <v>247</v>
      </c>
    </row>
    <row r="218" spans="1:12" ht="13">
      <c r="A218" s="71"/>
      <c r="B218" s="77"/>
      <c r="C218" s="73" t="s">
        <v>421</v>
      </c>
      <c r="D218" s="74">
        <v>104424</v>
      </c>
      <c r="E218" s="75" t="s">
        <v>103</v>
      </c>
      <c r="F218" s="74">
        <v>37</v>
      </c>
      <c r="G218" s="74" t="s">
        <v>255</v>
      </c>
      <c r="H218" s="74" t="s">
        <v>104</v>
      </c>
      <c r="I218" s="75" t="s">
        <v>422</v>
      </c>
      <c r="J218" s="74">
        <v>11</v>
      </c>
      <c r="K218" s="78">
        <v>44593</v>
      </c>
      <c r="L218" s="75" t="s">
        <v>247</v>
      </c>
    </row>
    <row r="219" spans="1:12" ht="13">
      <c r="A219" s="71"/>
      <c r="B219" s="77"/>
      <c r="C219" s="73" t="s">
        <v>423</v>
      </c>
      <c r="D219" s="74">
        <v>104348</v>
      </c>
      <c r="E219" s="75" t="s">
        <v>103</v>
      </c>
      <c r="F219" s="74">
        <v>37</v>
      </c>
      <c r="G219" s="74" t="s">
        <v>120</v>
      </c>
      <c r="H219" s="74" t="s">
        <v>104</v>
      </c>
      <c r="I219" s="75" t="s">
        <v>424</v>
      </c>
      <c r="J219" s="74">
        <v>9</v>
      </c>
      <c r="K219" s="78">
        <v>44593</v>
      </c>
      <c r="L219" s="75" t="s">
        <v>247</v>
      </c>
    </row>
    <row r="220" spans="1:12" ht="13">
      <c r="A220" s="71"/>
      <c r="B220" s="77"/>
      <c r="C220" s="73" t="s">
        <v>425</v>
      </c>
      <c r="D220" s="74">
        <v>104291</v>
      </c>
      <c r="E220" s="75" t="s">
        <v>103</v>
      </c>
      <c r="F220" s="74">
        <v>38</v>
      </c>
      <c r="G220" s="74" t="s">
        <v>255</v>
      </c>
      <c r="H220" s="74" t="s">
        <v>104</v>
      </c>
      <c r="I220" s="75" t="s">
        <v>353</v>
      </c>
      <c r="J220" s="74">
        <v>12</v>
      </c>
      <c r="K220" s="78">
        <v>44593</v>
      </c>
      <c r="L220" s="75" t="s">
        <v>247</v>
      </c>
    </row>
    <row r="221" spans="1:12" ht="13">
      <c r="A221" s="71"/>
      <c r="B221" s="77"/>
      <c r="C221" s="73" t="s">
        <v>426</v>
      </c>
      <c r="D221" s="74">
        <v>104340</v>
      </c>
      <c r="E221" s="75" t="s">
        <v>103</v>
      </c>
      <c r="F221" s="74">
        <v>37</v>
      </c>
      <c r="G221" s="74" t="s">
        <v>357</v>
      </c>
      <c r="H221" s="74" t="s">
        <v>104</v>
      </c>
      <c r="I221" s="75" t="s">
        <v>427</v>
      </c>
      <c r="J221" s="74">
        <v>14</v>
      </c>
      <c r="K221" s="78">
        <v>44593</v>
      </c>
      <c r="L221" s="75" t="s">
        <v>247</v>
      </c>
    </row>
    <row r="222" spans="1:12" ht="13">
      <c r="A222" s="71"/>
      <c r="B222" s="77"/>
      <c r="C222" s="73" t="s">
        <v>428</v>
      </c>
      <c r="D222" s="74">
        <v>104363</v>
      </c>
      <c r="E222" s="75" t="s">
        <v>103</v>
      </c>
      <c r="F222" s="74">
        <v>37</v>
      </c>
      <c r="G222" s="74" t="s">
        <v>143</v>
      </c>
      <c r="H222" s="74" t="s">
        <v>67</v>
      </c>
      <c r="I222" s="75" t="s">
        <v>313</v>
      </c>
      <c r="J222" s="74">
        <v>17</v>
      </c>
      <c r="K222" s="78">
        <v>44593</v>
      </c>
      <c r="L222" s="75" t="s">
        <v>247</v>
      </c>
    </row>
    <row r="223" spans="1:12" ht="13">
      <c r="A223" s="71"/>
      <c r="B223" s="77"/>
      <c r="C223" s="73" t="s">
        <v>429</v>
      </c>
      <c r="D223" s="74">
        <v>104333</v>
      </c>
      <c r="E223" s="75" t="s">
        <v>103</v>
      </c>
      <c r="F223" s="74">
        <v>37</v>
      </c>
      <c r="G223" s="74" t="s">
        <v>255</v>
      </c>
      <c r="H223" s="74" t="s">
        <v>104</v>
      </c>
      <c r="I223" s="75" t="s">
        <v>336</v>
      </c>
      <c r="J223" s="74">
        <v>12</v>
      </c>
      <c r="K223" s="78">
        <v>44593</v>
      </c>
      <c r="L223" s="75" t="s">
        <v>247</v>
      </c>
    </row>
    <row r="224" spans="1:12" ht="13">
      <c r="A224" s="71"/>
      <c r="B224" s="77"/>
      <c r="C224" s="73" t="s">
        <v>430</v>
      </c>
      <c r="D224" s="74">
        <v>104382</v>
      </c>
      <c r="E224" s="75" t="s">
        <v>103</v>
      </c>
      <c r="F224" s="74">
        <v>37</v>
      </c>
      <c r="G224" s="74" t="s">
        <v>154</v>
      </c>
      <c r="H224" s="74" t="s">
        <v>104</v>
      </c>
      <c r="I224" s="75" t="s">
        <v>431</v>
      </c>
      <c r="J224" s="74">
        <v>11</v>
      </c>
      <c r="K224" s="78">
        <v>44593</v>
      </c>
      <c r="L224" s="75" t="s">
        <v>247</v>
      </c>
    </row>
    <row r="225" spans="1:12" ht="13">
      <c r="A225" s="71"/>
      <c r="B225" s="77"/>
      <c r="C225" s="73" t="s">
        <v>432</v>
      </c>
      <c r="D225" s="74">
        <v>104284</v>
      </c>
      <c r="E225" s="75" t="s">
        <v>103</v>
      </c>
      <c r="F225" s="74">
        <v>38</v>
      </c>
      <c r="G225" s="74" t="s">
        <v>310</v>
      </c>
      <c r="H225" s="74" t="s">
        <v>123</v>
      </c>
      <c r="I225" s="75" t="s">
        <v>346</v>
      </c>
      <c r="J225" s="74">
        <v>11</v>
      </c>
      <c r="K225" s="78">
        <v>44593</v>
      </c>
      <c r="L225" s="75" t="s">
        <v>247</v>
      </c>
    </row>
    <row r="226" spans="1:12" ht="13">
      <c r="A226" s="71"/>
      <c r="B226" s="77"/>
      <c r="C226" s="73" t="s">
        <v>433</v>
      </c>
      <c r="D226" s="74">
        <v>104174</v>
      </c>
      <c r="E226" s="75" t="s">
        <v>103</v>
      </c>
      <c r="F226" s="74">
        <v>38</v>
      </c>
      <c r="G226" s="74" t="s">
        <v>255</v>
      </c>
      <c r="H226" s="74" t="s">
        <v>104</v>
      </c>
      <c r="I226" s="75" t="s">
        <v>353</v>
      </c>
      <c r="J226" s="74">
        <v>12</v>
      </c>
      <c r="K226" s="78">
        <v>44593</v>
      </c>
      <c r="L226" s="75" t="s">
        <v>247</v>
      </c>
    </row>
    <row r="227" spans="1:12" ht="13">
      <c r="A227" s="71"/>
      <c r="B227" s="77"/>
      <c r="C227" s="73" t="s">
        <v>434</v>
      </c>
      <c r="D227" s="74">
        <v>104117</v>
      </c>
      <c r="E227" s="75" t="s">
        <v>103</v>
      </c>
      <c r="F227" s="74">
        <v>38</v>
      </c>
      <c r="G227" s="74" t="s">
        <v>255</v>
      </c>
      <c r="H227" s="74" t="s">
        <v>104</v>
      </c>
      <c r="I227" s="75" t="s">
        <v>353</v>
      </c>
      <c r="J227" s="74">
        <v>12</v>
      </c>
      <c r="K227" s="78">
        <v>44593</v>
      </c>
      <c r="L227" s="75" t="s">
        <v>247</v>
      </c>
    </row>
    <row r="228" spans="1:12" ht="13">
      <c r="A228" s="71"/>
      <c r="B228" s="77"/>
      <c r="C228" s="73" t="s">
        <v>435</v>
      </c>
      <c r="D228" s="74">
        <v>104028</v>
      </c>
      <c r="E228" s="75" t="s">
        <v>103</v>
      </c>
      <c r="F228" s="74">
        <v>39</v>
      </c>
      <c r="G228" s="74" t="s">
        <v>138</v>
      </c>
      <c r="H228" s="74" t="s">
        <v>166</v>
      </c>
      <c r="I228" s="75" t="s">
        <v>290</v>
      </c>
      <c r="J228" s="74">
        <v>11</v>
      </c>
      <c r="K228" s="78">
        <v>44593</v>
      </c>
      <c r="L228" s="75" t="s">
        <v>247</v>
      </c>
    </row>
    <row r="229" spans="1:12" ht="13">
      <c r="A229" s="71"/>
      <c r="B229" s="77"/>
      <c r="C229" s="73" t="s">
        <v>436</v>
      </c>
      <c r="D229" s="74">
        <v>104047</v>
      </c>
      <c r="E229" s="75" t="s">
        <v>103</v>
      </c>
      <c r="F229" s="74">
        <v>38</v>
      </c>
      <c r="G229" s="74" t="s">
        <v>160</v>
      </c>
      <c r="H229" s="74" t="s">
        <v>166</v>
      </c>
      <c r="I229" s="75" t="s">
        <v>437</v>
      </c>
      <c r="J229" s="74">
        <v>12</v>
      </c>
      <c r="K229" s="78">
        <v>44593</v>
      </c>
      <c r="L229" s="75" t="s">
        <v>247</v>
      </c>
    </row>
    <row r="230" spans="1:12" ht="13">
      <c r="A230" s="71"/>
      <c r="B230" s="77"/>
      <c r="C230" s="73" t="s">
        <v>438</v>
      </c>
      <c r="D230" s="74">
        <v>104164</v>
      </c>
      <c r="E230" s="75" t="s">
        <v>103</v>
      </c>
      <c r="F230" s="74">
        <v>38</v>
      </c>
      <c r="G230" s="74" t="s">
        <v>120</v>
      </c>
      <c r="H230" s="74" t="s">
        <v>104</v>
      </c>
      <c r="I230" s="75" t="s">
        <v>439</v>
      </c>
      <c r="J230" s="74">
        <v>9</v>
      </c>
      <c r="K230" s="78">
        <v>44593</v>
      </c>
      <c r="L230" s="75" t="s">
        <v>247</v>
      </c>
    </row>
    <row r="231" spans="1:12" ht="13">
      <c r="A231" s="71"/>
      <c r="B231" s="77"/>
      <c r="C231" s="73" t="s">
        <v>440</v>
      </c>
      <c r="D231" s="74">
        <v>103821</v>
      </c>
      <c r="E231" s="75" t="s">
        <v>103</v>
      </c>
      <c r="F231" s="74">
        <v>40</v>
      </c>
      <c r="G231" s="74" t="s">
        <v>255</v>
      </c>
      <c r="H231" s="74" t="s">
        <v>104</v>
      </c>
      <c r="I231" s="75" t="s">
        <v>366</v>
      </c>
      <c r="J231" s="74">
        <v>12</v>
      </c>
      <c r="K231" s="78">
        <v>44593</v>
      </c>
      <c r="L231" s="75" t="s">
        <v>247</v>
      </c>
    </row>
    <row r="232" spans="1:12" ht="13">
      <c r="A232" s="71"/>
      <c r="B232" s="77"/>
      <c r="C232" s="73" t="s">
        <v>441</v>
      </c>
      <c r="D232" s="74">
        <v>103910</v>
      </c>
      <c r="E232" s="75" t="s">
        <v>103</v>
      </c>
      <c r="F232" s="74">
        <v>39</v>
      </c>
      <c r="G232" s="74" t="s">
        <v>160</v>
      </c>
      <c r="H232" s="74" t="s">
        <v>104</v>
      </c>
      <c r="I232" s="75" t="s">
        <v>283</v>
      </c>
      <c r="J232" s="74">
        <v>9</v>
      </c>
      <c r="K232" s="78">
        <v>44593</v>
      </c>
      <c r="L232" s="75" t="s">
        <v>247</v>
      </c>
    </row>
    <row r="233" spans="1:12" ht="13">
      <c r="A233" s="71"/>
      <c r="B233" s="77"/>
      <c r="C233" s="73" t="s">
        <v>442</v>
      </c>
      <c r="D233" s="74">
        <v>103963</v>
      </c>
      <c r="E233" s="75" t="s">
        <v>103</v>
      </c>
      <c r="F233" s="74">
        <v>39</v>
      </c>
      <c r="G233" s="74" t="s">
        <v>255</v>
      </c>
      <c r="H233" s="74" t="s">
        <v>104</v>
      </c>
      <c r="I233" s="75" t="s">
        <v>353</v>
      </c>
      <c r="J233" s="74">
        <v>12</v>
      </c>
      <c r="K233" s="78">
        <v>44593</v>
      </c>
      <c r="L233" s="75" t="s">
        <v>247</v>
      </c>
    </row>
    <row r="234" spans="1:12" ht="13">
      <c r="A234" s="71"/>
      <c r="B234" s="77"/>
      <c r="C234" s="73" t="s">
        <v>443</v>
      </c>
      <c r="D234" s="74">
        <v>103885</v>
      </c>
      <c r="E234" s="75" t="s">
        <v>103</v>
      </c>
      <c r="F234" s="74">
        <v>39</v>
      </c>
      <c r="G234" s="74" t="s">
        <v>255</v>
      </c>
      <c r="H234" s="74" t="s">
        <v>104</v>
      </c>
      <c r="I234" s="75" t="s">
        <v>336</v>
      </c>
      <c r="J234" s="74">
        <v>12</v>
      </c>
      <c r="K234" s="78">
        <v>44593</v>
      </c>
      <c r="L234" s="75" t="s">
        <v>247</v>
      </c>
    </row>
    <row r="235" spans="1:12" ht="13">
      <c r="A235" s="71"/>
      <c r="B235" s="77"/>
      <c r="C235" s="73" t="s">
        <v>444</v>
      </c>
      <c r="D235" s="74">
        <v>103970</v>
      </c>
      <c r="E235" s="75" t="s">
        <v>103</v>
      </c>
      <c r="F235" s="74">
        <v>39</v>
      </c>
      <c r="G235" s="74" t="s">
        <v>149</v>
      </c>
      <c r="H235" s="74" t="s">
        <v>166</v>
      </c>
      <c r="I235" s="75" t="s">
        <v>338</v>
      </c>
      <c r="J235" s="74">
        <v>14</v>
      </c>
      <c r="K235" s="78">
        <v>44593</v>
      </c>
      <c r="L235" s="75" t="s">
        <v>247</v>
      </c>
    </row>
    <row r="236" spans="1:12" ht="13">
      <c r="A236" s="71"/>
      <c r="B236" s="77"/>
      <c r="C236" s="73" t="s">
        <v>445</v>
      </c>
      <c r="D236" s="74">
        <v>103863</v>
      </c>
      <c r="E236" s="75" t="s">
        <v>103</v>
      </c>
      <c r="F236" s="74">
        <v>39</v>
      </c>
      <c r="G236" s="74" t="s">
        <v>160</v>
      </c>
      <c r="H236" s="74" t="s">
        <v>166</v>
      </c>
      <c r="I236" s="75" t="s">
        <v>446</v>
      </c>
      <c r="J236" s="74">
        <v>10</v>
      </c>
      <c r="K236" s="78">
        <v>44593</v>
      </c>
      <c r="L236" s="75" t="s">
        <v>247</v>
      </c>
    </row>
    <row r="237" spans="1:12" ht="13">
      <c r="A237" s="71"/>
      <c r="B237" s="77"/>
      <c r="C237" s="73" t="s">
        <v>447</v>
      </c>
      <c r="D237" s="74">
        <v>103791</v>
      </c>
      <c r="E237" s="75" t="s">
        <v>103</v>
      </c>
      <c r="F237" s="74">
        <v>40</v>
      </c>
      <c r="G237" s="74" t="s">
        <v>143</v>
      </c>
      <c r="H237" s="74" t="s">
        <v>166</v>
      </c>
      <c r="I237" s="75" t="s">
        <v>448</v>
      </c>
      <c r="J237" s="74">
        <v>17</v>
      </c>
      <c r="K237" s="78">
        <v>44593</v>
      </c>
      <c r="L237" s="75" t="s">
        <v>247</v>
      </c>
    </row>
    <row r="238" spans="1:12" ht="13">
      <c r="A238" s="71"/>
      <c r="B238" s="77"/>
      <c r="C238" s="73" t="s">
        <v>449</v>
      </c>
      <c r="D238" s="74">
        <v>103753</v>
      </c>
      <c r="E238" s="75" t="s">
        <v>103</v>
      </c>
      <c r="F238" s="74">
        <v>40</v>
      </c>
      <c r="G238" s="74" t="s">
        <v>255</v>
      </c>
      <c r="H238" s="74" t="s">
        <v>104</v>
      </c>
      <c r="I238" s="75" t="s">
        <v>366</v>
      </c>
      <c r="J238" s="74">
        <v>12</v>
      </c>
      <c r="K238" s="78">
        <v>44593</v>
      </c>
      <c r="L238" s="75" t="s">
        <v>247</v>
      </c>
    </row>
    <row r="239" spans="1:12" ht="13">
      <c r="A239" s="71"/>
      <c r="B239" s="77"/>
      <c r="C239" s="73" t="s">
        <v>450</v>
      </c>
      <c r="D239" s="74">
        <v>103762</v>
      </c>
      <c r="E239" s="75" t="s">
        <v>103</v>
      </c>
      <c r="F239" s="74">
        <v>40</v>
      </c>
      <c r="G239" s="74" t="s">
        <v>169</v>
      </c>
      <c r="H239" s="74" t="s">
        <v>67</v>
      </c>
      <c r="I239" s="75" t="s">
        <v>451</v>
      </c>
      <c r="J239" s="74">
        <v>11</v>
      </c>
      <c r="K239" s="78">
        <v>44593</v>
      </c>
      <c r="L239" s="75" t="s">
        <v>247</v>
      </c>
    </row>
    <row r="240" spans="1:12" ht="13">
      <c r="A240" s="71"/>
      <c r="B240" s="77"/>
      <c r="C240" s="73" t="s">
        <v>452</v>
      </c>
      <c r="D240" s="74">
        <v>103573</v>
      </c>
      <c r="E240" s="75" t="s">
        <v>103</v>
      </c>
      <c r="F240" s="74">
        <v>41</v>
      </c>
      <c r="G240" s="74" t="s">
        <v>255</v>
      </c>
      <c r="H240" s="74" t="s">
        <v>104</v>
      </c>
      <c r="I240" s="75" t="s">
        <v>258</v>
      </c>
      <c r="J240" s="74">
        <v>12</v>
      </c>
      <c r="K240" s="78">
        <v>44593</v>
      </c>
      <c r="L240" s="75" t="s">
        <v>247</v>
      </c>
    </row>
    <row r="241" spans="1:12" ht="13">
      <c r="A241" s="71"/>
      <c r="B241" s="77"/>
      <c r="C241" s="73" t="s">
        <v>453</v>
      </c>
      <c r="D241" s="74">
        <v>103620</v>
      </c>
      <c r="E241" s="75" t="s">
        <v>103</v>
      </c>
      <c r="F241" s="74">
        <v>40</v>
      </c>
      <c r="G241" s="74" t="s">
        <v>357</v>
      </c>
      <c r="H241" s="74" t="s">
        <v>67</v>
      </c>
      <c r="I241" s="75" t="s">
        <v>427</v>
      </c>
      <c r="J241" s="74">
        <v>14</v>
      </c>
      <c r="K241" s="78">
        <v>44593</v>
      </c>
      <c r="L241" s="75" t="s">
        <v>247</v>
      </c>
    </row>
    <row r="242" spans="1:12" ht="13">
      <c r="A242" s="71"/>
      <c r="B242" s="77"/>
      <c r="C242" s="73" t="s">
        <v>454</v>
      </c>
      <c r="D242" s="74">
        <v>103718</v>
      </c>
      <c r="E242" s="75" t="s">
        <v>103</v>
      </c>
      <c r="F242" s="74">
        <v>40</v>
      </c>
      <c r="G242" s="74" t="s">
        <v>160</v>
      </c>
      <c r="H242" s="74" t="s">
        <v>104</v>
      </c>
      <c r="I242" s="75" t="s">
        <v>455</v>
      </c>
      <c r="J242" s="74">
        <v>10</v>
      </c>
      <c r="K242" s="78">
        <v>44593</v>
      </c>
      <c r="L242" s="75" t="s">
        <v>247</v>
      </c>
    </row>
    <row r="243" spans="1:12" ht="13">
      <c r="A243" s="71"/>
      <c r="B243" s="77"/>
      <c r="C243" s="73" t="s">
        <v>456</v>
      </c>
      <c r="D243" s="74">
        <v>103721</v>
      </c>
      <c r="E243" s="75" t="s">
        <v>103</v>
      </c>
      <c r="F243" s="74">
        <v>40</v>
      </c>
      <c r="G243" s="74" t="s">
        <v>154</v>
      </c>
      <c r="H243" s="74" t="s">
        <v>104</v>
      </c>
      <c r="I243" s="75" t="s">
        <v>431</v>
      </c>
      <c r="J243" s="74">
        <v>11</v>
      </c>
      <c r="K243" s="78">
        <v>44593</v>
      </c>
      <c r="L243" s="75" t="s">
        <v>247</v>
      </c>
    </row>
    <row r="244" spans="1:12" ht="13">
      <c r="A244" s="71"/>
      <c r="B244" s="77"/>
      <c r="C244" s="73" t="s">
        <v>457</v>
      </c>
      <c r="D244" s="74">
        <v>103422</v>
      </c>
      <c r="E244" s="75" t="s">
        <v>103</v>
      </c>
      <c r="F244" s="74">
        <v>41</v>
      </c>
      <c r="G244" s="74" t="s">
        <v>169</v>
      </c>
      <c r="H244" s="74" t="s">
        <v>104</v>
      </c>
      <c r="I244" s="75" t="s">
        <v>458</v>
      </c>
      <c r="J244" s="74">
        <v>10</v>
      </c>
      <c r="K244" s="78">
        <v>44593</v>
      </c>
      <c r="L244" s="75" t="s">
        <v>247</v>
      </c>
    </row>
    <row r="245" spans="1:12" ht="13">
      <c r="A245" s="71"/>
      <c r="B245" s="77"/>
      <c r="C245" s="73" t="s">
        <v>459</v>
      </c>
      <c r="D245" s="74">
        <v>103531</v>
      </c>
      <c r="E245" s="75" t="s">
        <v>103</v>
      </c>
      <c r="F245" s="74">
        <v>41</v>
      </c>
      <c r="G245" s="74" t="s">
        <v>255</v>
      </c>
      <c r="H245" s="74" t="s">
        <v>104</v>
      </c>
      <c r="I245" s="75" t="s">
        <v>270</v>
      </c>
      <c r="J245" s="74">
        <v>12</v>
      </c>
      <c r="K245" s="78">
        <v>44593</v>
      </c>
      <c r="L245" s="75" t="s">
        <v>247</v>
      </c>
    </row>
    <row r="246" spans="1:12" ht="13">
      <c r="A246" s="71"/>
      <c r="B246" s="77"/>
      <c r="C246" s="73" t="s">
        <v>460</v>
      </c>
      <c r="D246" s="74">
        <v>103453</v>
      </c>
      <c r="E246" s="75" t="s">
        <v>103</v>
      </c>
      <c r="F246" s="74">
        <v>41</v>
      </c>
      <c r="G246" s="74" t="s">
        <v>169</v>
      </c>
      <c r="H246" s="74" t="s">
        <v>166</v>
      </c>
      <c r="I246" s="75" t="s">
        <v>290</v>
      </c>
      <c r="J246" s="74">
        <v>11</v>
      </c>
      <c r="K246" s="78">
        <v>44593</v>
      </c>
      <c r="L246" s="75" t="s">
        <v>247</v>
      </c>
    </row>
    <row r="247" spans="1:12" ht="13">
      <c r="A247" s="71"/>
      <c r="B247" s="77"/>
      <c r="C247" s="73" t="s">
        <v>461</v>
      </c>
      <c r="D247" s="74">
        <v>103449</v>
      </c>
      <c r="E247" s="75" t="s">
        <v>103</v>
      </c>
      <c r="F247" s="74">
        <v>41</v>
      </c>
      <c r="G247" s="74" t="s">
        <v>138</v>
      </c>
      <c r="H247" s="74" t="s">
        <v>166</v>
      </c>
      <c r="I247" s="75" t="s">
        <v>286</v>
      </c>
      <c r="J247" s="74">
        <v>11</v>
      </c>
      <c r="K247" s="78">
        <v>44593</v>
      </c>
      <c r="L247" s="75" t="s">
        <v>247</v>
      </c>
    </row>
    <row r="248" spans="1:12" ht="13">
      <c r="A248" s="71"/>
      <c r="B248" s="77"/>
      <c r="C248" s="73" t="s">
        <v>462</v>
      </c>
      <c r="D248" s="74">
        <v>103467</v>
      </c>
      <c r="E248" s="75" t="s">
        <v>103</v>
      </c>
      <c r="F248" s="74">
        <v>41</v>
      </c>
      <c r="G248" s="74" t="s">
        <v>169</v>
      </c>
      <c r="H248" s="74" t="s">
        <v>67</v>
      </c>
      <c r="I248" s="75" t="s">
        <v>306</v>
      </c>
      <c r="J248" s="74">
        <v>11</v>
      </c>
      <c r="K248" s="78">
        <v>44593</v>
      </c>
      <c r="L248" s="75" t="s">
        <v>247</v>
      </c>
    </row>
    <row r="249" spans="1:12" ht="13">
      <c r="A249" s="71"/>
      <c r="B249" s="77"/>
      <c r="C249" s="73" t="s">
        <v>463</v>
      </c>
      <c r="D249" s="74">
        <v>103406</v>
      </c>
      <c r="E249" s="75" t="s">
        <v>103</v>
      </c>
      <c r="F249" s="74">
        <v>41</v>
      </c>
      <c r="G249" s="74" t="s">
        <v>138</v>
      </c>
      <c r="H249" s="74" t="s">
        <v>104</v>
      </c>
      <c r="I249" s="75" t="s">
        <v>262</v>
      </c>
      <c r="J249" s="74">
        <v>12</v>
      </c>
      <c r="K249" s="78">
        <v>44593</v>
      </c>
      <c r="L249" s="75" t="s">
        <v>247</v>
      </c>
    </row>
    <row r="250" spans="1:12" ht="13">
      <c r="A250" s="71"/>
      <c r="B250" s="77"/>
      <c r="C250" s="73" t="s">
        <v>464</v>
      </c>
      <c r="D250" s="74">
        <v>103554</v>
      </c>
      <c r="E250" s="75" t="s">
        <v>103</v>
      </c>
      <c r="F250" s="74">
        <v>41</v>
      </c>
      <c r="G250" s="74" t="s">
        <v>120</v>
      </c>
      <c r="H250" s="74" t="s">
        <v>123</v>
      </c>
      <c r="I250" s="75" t="s">
        <v>465</v>
      </c>
      <c r="J250" s="74">
        <v>8</v>
      </c>
      <c r="K250" s="78">
        <v>44593</v>
      </c>
      <c r="L250" s="75" t="s">
        <v>247</v>
      </c>
    </row>
    <row r="251" spans="1:12" ht="13">
      <c r="A251" s="71"/>
      <c r="B251" s="77"/>
      <c r="C251" s="73" t="s">
        <v>466</v>
      </c>
      <c r="D251" s="74">
        <v>103432</v>
      </c>
      <c r="E251" s="75" t="s">
        <v>103</v>
      </c>
      <c r="F251" s="74">
        <v>41</v>
      </c>
      <c r="G251" s="74" t="s">
        <v>138</v>
      </c>
      <c r="H251" s="74" t="s">
        <v>67</v>
      </c>
      <c r="I251" s="75" t="s">
        <v>416</v>
      </c>
      <c r="J251" s="74">
        <v>12</v>
      </c>
      <c r="K251" s="78">
        <v>44593</v>
      </c>
      <c r="L251" s="75" t="s">
        <v>247</v>
      </c>
    </row>
    <row r="252" spans="1:12" ht="13">
      <c r="A252" s="71"/>
      <c r="B252" s="77"/>
      <c r="C252" s="73" t="s">
        <v>467</v>
      </c>
      <c r="D252" s="74">
        <v>103240</v>
      </c>
      <c r="E252" s="75" t="s">
        <v>103</v>
      </c>
      <c r="F252" s="74">
        <v>42</v>
      </c>
      <c r="G252" s="74" t="s">
        <v>138</v>
      </c>
      <c r="H252" s="74" t="s">
        <v>67</v>
      </c>
      <c r="I252" s="75" t="s">
        <v>468</v>
      </c>
      <c r="J252" s="74">
        <v>13</v>
      </c>
      <c r="K252" s="78">
        <v>44593</v>
      </c>
      <c r="L252" s="75" t="s">
        <v>247</v>
      </c>
    </row>
    <row r="253" spans="1:12" ht="13">
      <c r="A253" s="71"/>
      <c r="B253" s="77"/>
      <c r="C253" s="73" t="s">
        <v>469</v>
      </c>
      <c r="D253" s="74">
        <v>103192</v>
      </c>
      <c r="E253" s="75" t="s">
        <v>103</v>
      </c>
      <c r="F253" s="74">
        <v>42</v>
      </c>
      <c r="G253" s="74" t="s">
        <v>310</v>
      </c>
      <c r="H253" s="74" t="s">
        <v>104</v>
      </c>
      <c r="I253" s="75" t="s">
        <v>458</v>
      </c>
      <c r="J253" s="74">
        <v>10</v>
      </c>
      <c r="K253" s="78">
        <v>44593</v>
      </c>
      <c r="L253" s="75" t="s">
        <v>247</v>
      </c>
    </row>
    <row r="254" spans="1:12" ht="13">
      <c r="A254" s="71"/>
      <c r="B254" s="77"/>
      <c r="C254" s="73" t="s">
        <v>470</v>
      </c>
      <c r="D254" s="74">
        <v>103312</v>
      </c>
      <c r="E254" s="75" t="s">
        <v>103</v>
      </c>
      <c r="F254" s="74">
        <v>42</v>
      </c>
      <c r="G254" s="74" t="s">
        <v>154</v>
      </c>
      <c r="H254" s="74" t="s">
        <v>104</v>
      </c>
      <c r="I254" s="75" t="s">
        <v>471</v>
      </c>
      <c r="J254" s="74">
        <v>11</v>
      </c>
      <c r="K254" s="78">
        <v>44593</v>
      </c>
      <c r="L254" s="75" t="s">
        <v>247</v>
      </c>
    </row>
    <row r="255" spans="1:12" ht="13">
      <c r="A255" s="71"/>
      <c r="B255" s="77"/>
      <c r="C255" s="73" t="s">
        <v>472</v>
      </c>
      <c r="D255" s="74">
        <v>103256</v>
      </c>
      <c r="E255" s="75" t="s">
        <v>103</v>
      </c>
      <c r="F255" s="74">
        <v>42</v>
      </c>
      <c r="G255" s="74" t="s">
        <v>255</v>
      </c>
      <c r="H255" s="74" t="s">
        <v>67</v>
      </c>
      <c r="I255" s="75" t="s">
        <v>473</v>
      </c>
      <c r="J255" s="74">
        <v>14</v>
      </c>
      <c r="K255" s="78">
        <v>44593</v>
      </c>
      <c r="L255" s="75" t="s">
        <v>247</v>
      </c>
    </row>
    <row r="256" spans="1:12" ht="13">
      <c r="A256" s="71"/>
      <c r="B256" s="77"/>
      <c r="C256" s="73" t="s">
        <v>474</v>
      </c>
      <c r="D256" s="74">
        <v>103229</v>
      </c>
      <c r="E256" s="75" t="s">
        <v>103</v>
      </c>
      <c r="F256" s="74">
        <v>42</v>
      </c>
      <c r="G256" s="74" t="s">
        <v>138</v>
      </c>
      <c r="H256" s="74" t="s">
        <v>67</v>
      </c>
      <c r="I256" s="75" t="s">
        <v>290</v>
      </c>
      <c r="J256" s="74">
        <v>11</v>
      </c>
      <c r="K256" s="78">
        <v>44593</v>
      </c>
      <c r="L256" s="75" t="s">
        <v>247</v>
      </c>
    </row>
    <row r="257" spans="1:12" ht="13">
      <c r="A257" s="71"/>
      <c r="B257" s="77"/>
      <c r="C257" s="73" t="s">
        <v>475</v>
      </c>
      <c r="D257" s="74">
        <v>103337</v>
      </c>
      <c r="E257" s="75" t="s">
        <v>103</v>
      </c>
      <c r="F257" s="74">
        <v>42</v>
      </c>
      <c r="G257" s="74" t="s">
        <v>120</v>
      </c>
      <c r="H257" s="74" t="s">
        <v>166</v>
      </c>
      <c r="I257" s="75" t="s">
        <v>476</v>
      </c>
      <c r="J257" s="74">
        <v>10</v>
      </c>
      <c r="K257" s="78">
        <v>44593</v>
      </c>
      <c r="L257" s="75" t="s">
        <v>247</v>
      </c>
    </row>
    <row r="258" spans="1:12" ht="13">
      <c r="A258" s="71"/>
      <c r="B258" s="77"/>
      <c r="C258" s="73" t="s">
        <v>477</v>
      </c>
      <c r="D258" s="74">
        <v>103280</v>
      </c>
      <c r="E258" s="75" t="s">
        <v>103</v>
      </c>
      <c r="F258" s="74">
        <v>42</v>
      </c>
      <c r="G258" s="74" t="s">
        <v>120</v>
      </c>
      <c r="H258" s="74" t="s">
        <v>166</v>
      </c>
      <c r="I258" s="75" t="s">
        <v>118</v>
      </c>
      <c r="J258" s="74">
        <v>9</v>
      </c>
      <c r="K258" s="78">
        <v>44593</v>
      </c>
      <c r="L258" s="75" t="s">
        <v>247</v>
      </c>
    </row>
    <row r="259" spans="1:12" ht="13">
      <c r="A259" s="71"/>
      <c r="B259" s="77"/>
      <c r="C259" s="73" t="s">
        <v>478</v>
      </c>
      <c r="D259" s="74">
        <v>103138</v>
      </c>
      <c r="E259" s="75" t="s">
        <v>103</v>
      </c>
      <c r="F259" s="74">
        <v>43</v>
      </c>
      <c r="G259" s="74" t="s">
        <v>160</v>
      </c>
      <c r="H259" s="74" t="s">
        <v>104</v>
      </c>
      <c r="I259" s="75" t="s">
        <v>479</v>
      </c>
      <c r="J259" s="74">
        <v>10</v>
      </c>
      <c r="K259" s="78">
        <v>44593</v>
      </c>
      <c r="L259" s="75" t="s">
        <v>247</v>
      </c>
    </row>
    <row r="260" spans="1:12" ht="13">
      <c r="A260" s="71"/>
      <c r="B260" s="77"/>
      <c r="C260" s="73" t="s">
        <v>480</v>
      </c>
      <c r="D260" s="74">
        <v>103135</v>
      </c>
      <c r="E260" s="75" t="s">
        <v>103</v>
      </c>
      <c r="F260" s="74">
        <v>43</v>
      </c>
      <c r="G260" s="74" t="s">
        <v>169</v>
      </c>
      <c r="H260" s="74" t="s">
        <v>67</v>
      </c>
      <c r="I260" s="75" t="s">
        <v>306</v>
      </c>
      <c r="J260" s="74">
        <v>11</v>
      </c>
      <c r="K260" s="78">
        <v>44593</v>
      </c>
      <c r="L260" s="75" t="s">
        <v>247</v>
      </c>
    </row>
    <row r="261" spans="1:12" ht="13">
      <c r="A261" s="71"/>
      <c r="B261" s="77"/>
      <c r="C261" s="73" t="s">
        <v>481</v>
      </c>
      <c r="D261" s="74">
        <v>103327</v>
      </c>
      <c r="E261" s="75" t="s">
        <v>103</v>
      </c>
      <c r="F261" s="74">
        <v>42</v>
      </c>
      <c r="G261" s="74" t="s">
        <v>138</v>
      </c>
      <c r="H261" s="74" t="s">
        <v>166</v>
      </c>
      <c r="I261" s="75" t="s">
        <v>306</v>
      </c>
      <c r="J261" s="74">
        <v>11</v>
      </c>
      <c r="K261" s="78">
        <v>44593</v>
      </c>
      <c r="L261" s="75" t="s">
        <v>247</v>
      </c>
    </row>
    <row r="262" spans="1:12" ht="13">
      <c r="A262" s="71"/>
      <c r="B262" s="77"/>
      <c r="C262" s="73" t="s">
        <v>482</v>
      </c>
      <c r="D262" s="74">
        <v>103258</v>
      </c>
      <c r="E262" s="75" t="s">
        <v>103</v>
      </c>
      <c r="F262" s="74">
        <v>42</v>
      </c>
      <c r="G262" s="74" t="s">
        <v>138</v>
      </c>
      <c r="H262" s="74" t="s">
        <v>166</v>
      </c>
      <c r="I262" s="75" t="s">
        <v>306</v>
      </c>
      <c r="J262" s="74">
        <v>11</v>
      </c>
      <c r="K262" s="78">
        <v>44593</v>
      </c>
      <c r="L262" s="75" t="s">
        <v>247</v>
      </c>
    </row>
    <row r="263" spans="1:12" ht="13">
      <c r="A263" s="71"/>
      <c r="B263" s="77"/>
      <c r="C263" s="73" t="s">
        <v>483</v>
      </c>
      <c r="D263" s="74">
        <v>103219</v>
      </c>
      <c r="E263" s="75" t="s">
        <v>103</v>
      </c>
      <c r="F263" s="74">
        <v>42</v>
      </c>
      <c r="G263" s="74" t="s">
        <v>310</v>
      </c>
      <c r="H263" s="74" t="s">
        <v>104</v>
      </c>
      <c r="I263" s="75" t="s">
        <v>484</v>
      </c>
      <c r="J263" s="74">
        <v>7</v>
      </c>
      <c r="K263" s="78">
        <v>44593</v>
      </c>
      <c r="L263" s="75" t="s">
        <v>247</v>
      </c>
    </row>
    <row r="264" spans="1:12" ht="13">
      <c r="A264" s="71"/>
      <c r="B264" s="77"/>
      <c r="C264" s="73" t="s">
        <v>485</v>
      </c>
      <c r="D264" s="74">
        <v>103112</v>
      </c>
      <c r="E264" s="75" t="s">
        <v>103</v>
      </c>
      <c r="F264" s="74">
        <v>43</v>
      </c>
      <c r="G264" s="74" t="s">
        <v>160</v>
      </c>
      <c r="H264" s="74" t="s">
        <v>67</v>
      </c>
      <c r="I264" s="75" t="s">
        <v>296</v>
      </c>
      <c r="J264" s="74">
        <v>9</v>
      </c>
      <c r="K264" s="78">
        <v>44593</v>
      </c>
      <c r="L264" s="75" t="s">
        <v>247</v>
      </c>
    </row>
    <row r="265" spans="1:12" ht="13">
      <c r="A265" s="71"/>
      <c r="B265" s="77"/>
      <c r="C265" s="73" t="s">
        <v>486</v>
      </c>
      <c r="D265" s="74">
        <v>102906</v>
      </c>
      <c r="E265" s="75" t="s">
        <v>103</v>
      </c>
      <c r="F265" s="74">
        <v>44</v>
      </c>
      <c r="G265" s="74" t="s">
        <v>169</v>
      </c>
      <c r="H265" s="74" t="s">
        <v>67</v>
      </c>
      <c r="I265" s="75" t="s">
        <v>290</v>
      </c>
      <c r="J265" s="74">
        <v>11</v>
      </c>
      <c r="K265" s="78">
        <v>44593</v>
      </c>
      <c r="L265" s="75" t="s">
        <v>247</v>
      </c>
    </row>
    <row r="266" spans="1:12" ht="13">
      <c r="A266" s="71"/>
      <c r="B266" s="77"/>
      <c r="C266" s="73" t="s">
        <v>487</v>
      </c>
      <c r="D266" s="74">
        <v>102972</v>
      </c>
      <c r="E266" s="75" t="s">
        <v>103</v>
      </c>
      <c r="F266" s="74">
        <v>43</v>
      </c>
      <c r="G266" s="74" t="s">
        <v>120</v>
      </c>
      <c r="H266" s="74" t="s">
        <v>67</v>
      </c>
      <c r="I266" s="75" t="s">
        <v>488</v>
      </c>
      <c r="J266" s="74">
        <v>11</v>
      </c>
      <c r="K266" s="78">
        <v>44593</v>
      </c>
      <c r="L266" s="75" t="s">
        <v>247</v>
      </c>
    </row>
    <row r="267" spans="1:12" ht="13">
      <c r="A267" s="71"/>
      <c r="B267" s="77"/>
      <c r="C267" s="73" t="s">
        <v>489</v>
      </c>
      <c r="D267" s="74">
        <v>102936</v>
      </c>
      <c r="E267" s="75" t="s">
        <v>103</v>
      </c>
      <c r="F267" s="74">
        <v>43</v>
      </c>
      <c r="G267" s="74" t="s">
        <v>357</v>
      </c>
      <c r="H267" s="74" t="s">
        <v>67</v>
      </c>
      <c r="I267" s="75" t="s">
        <v>427</v>
      </c>
      <c r="J267" s="74">
        <v>14</v>
      </c>
      <c r="K267" s="78">
        <v>44593</v>
      </c>
      <c r="L267" s="75" t="s">
        <v>247</v>
      </c>
    </row>
    <row r="268" spans="1:12" ht="13">
      <c r="A268" s="71"/>
      <c r="B268" s="77"/>
      <c r="C268" s="73" t="s">
        <v>490</v>
      </c>
      <c r="D268" s="74">
        <v>102948</v>
      </c>
      <c r="E268" s="75" t="s">
        <v>103</v>
      </c>
      <c r="F268" s="74">
        <v>43</v>
      </c>
      <c r="G268" s="74" t="s">
        <v>160</v>
      </c>
      <c r="H268" s="74" t="s">
        <v>67</v>
      </c>
      <c r="I268" s="75" t="s">
        <v>276</v>
      </c>
      <c r="J268" s="74">
        <v>9</v>
      </c>
      <c r="K268" s="78">
        <v>44593</v>
      </c>
      <c r="L268" s="75" t="s">
        <v>247</v>
      </c>
    </row>
    <row r="269" spans="1:12" ht="13">
      <c r="A269" s="71"/>
      <c r="B269" s="77"/>
      <c r="C269" s="73" t="s">
        <v>491</v>
      </c>
      <c r="D269" s="74">
        <v>102893</v>
      </c>
      <c r="E269" s="75" t="s">
        <v>103</v>
      </c>
      <c r="F269" s="74">
        <v>44</v>
      </c>
      <c r="G269" s="74" t="s">
        <v>120</v>
      </c>
      <c r="H269" s="74" t="s">
        <v>104</v>
      </c>
      <c r="I269" s="75" t="s">
        <v>492</v>
      </c>
      <c r="J269" s="74">
        <v>8</v>
      </c>
      <c r="K269" s="78">
        <v>44593</v>
      </c>
      <c r="L269" s="75" t="s">
        <v>247</v>
      </c>
    </row>
    <row r="270" spans="1:12" ht="13">
      <c r="A270" s="71"/>
      <c r="B270" s="77"/>
      <c r="C270" s="73" t="s">
        <v>493</v>
      </c>
      <c r="D270" s="74">
        <v>103064</v>
      </c>
      <c r="E270" s="75" t="s">
        <v>103</v>
      </c>
      <c r="F270" s="74">
        <v>43</v>
      </c>
      <c r="G270" s="74" t="s">
        <v>143</v>
      </c>
      <c r="H270" s="74" t="s">
        <v>104</v>
      </c>
      <c r="I270" s="75" t="s">
        <v>494</v>
      </c>
      <c r="J270" s="74">
        <v>17</v>
      </c>
      <c r="K270" s="78">
        <v>44593</v>
      </c>
      <c r="L270" s="75" t="s">
        <v>247</v>
      </c>
    </row>
    <row r="271" spans="1:12" ht="13">
      <c r="A271" s="71"/>
      <c r="B271" s="77"/>
      <c r="C271" s="73" t="s">
        <v>495</v>
      </c>
      <c r="D271" s="74">
        <v>103088</v>
      </c>
      <c r="E271" s="75" t="s">
        <v>103</v>
      </c>
      <c r="F271" s="74">
        <v>43</v>
      </c>
      <c r="G271" s="74" t="s">
        <v>310</v>
      </c>
      <c r="H271" s="74" t="s">
        <v>104</v>
      </c>
      <c r="I271" s="75" t="s">
        <v>496</v>
      </c>
      <c r="J271" s="74">
        <v>8</v>
      </c>
      <c r="K271" s="78">
        <v>44593</v>
      </c>
      <c r="L271" s="75" t="s">
        <v>247</v>
      </c>
    </row>
    <row r="272" spans="1:12" ht="13">
      <c r="A272" s="71"/>
      <c r="B272" s="77"/>
      <c r="C272" s="73" t="s">
        <v>497</v>
      </c>
      <c r="D272" s="74">
        <v>102958</v>
      </c>
      <c r="E272" s="75" t="s">
        <v>103</v>
      </c>
      <c r="F272" s="74">
        <v>43</v>
      </c>
      <c r="G272" s="74" t="s">
        <v>160</v>
      </c>
      <c r="H272" s="74" t="s">
        <v>166</v>
      </c>
      <c r="I272" s="75" t="s">
        <v>498</v>
      </c>
      <c r="J272" s="74">
        <v>10</v>
      </c>
      <c r="K272" s="78">
        <v>44593</v>
      </c>
      <c r="L272" s="75" t="s">
        <v>247</v>
      </c>
    </row>
    <row r="273" spans="1:12" ht="13">
      <c r="A273" s="71"/>
      <c r="B273" s="77"/>
      <c r="C273" s="73" t="s">
        <v>499</v>
      </c>
      <c r="D273" s="74">
        <v>103120</v>
      </c>
      <c r="E273" s="75" t="s">
        <v>103</v>
      </c>
      <c r="F273" s="74">
        <v>43</v>
      </c>
      <c r="G273" s="74" t="s">
        <v>154</v>
      </c>
      <c r="H273" s="74" t="s">
        <v>123</v>
      </c>
      <c r="I273" s="75" t="s">
        <v>431</v>
      </c>
      <c r="J273" s="74">
        <v>11</v>
      </c>
      <c r="K273" s="78">
        <v>44593</v>
      </c>
      <c r="L273" s="75" t="s">
        <v>247</v>
      </c>
    </row>
    <row r="274" spans="1:12" ht="13">
      <c r="A274" s="71"/>
      <c r="B274" s="77"/>
      <c r="C274" s="73" t="s">
        <v>500</v>
      </c>
      <c r="D274" s="74">
        <v>102743</v>
      </c>
      <c r="E274" s="75" t="s">
        <v>103</v>
      </c>
      <c r="F274" s="74">
        <v>44</v>
      </c>
      <c r="G274" s="74" t="s">
        <v>298</v>
      </c>
      <c r="H274" s="74" t="s">
        <v>104</v>
      </c>
      <c r="I274" s="75" t="s">
        <v>501</v>
      </c>
      <c r="J274" s="74">
        <v>7</v>
      </c>
      <c r="K274" s="78">
        <v>44593</v>
      </c>
      <c r="L274" s="75" t="s">
        <v>247</v>
      </c>
    </row>
    <row r="275" spans="1:12" ht="13">
      <c r="A275" s="71"/>
      <c r="B275" s="77"/>
      <c r="C275" s="73" t="s">
        <v>502</v>
      </c>
      <c r="D275" s="74">
        <v>102673</v>
      </c>
      <c r="E275" s="75" t="s">
        <v>103</v>
      </c>
      <c r="F275" s="74">
        <v>44</v>
      </c>
      <c r="G275" s="74" t="s">
        <v>138</v>
      </c>
      <c r="H275" s="74" t="s">
        <v>67</v>
      </c>
      <c r="I275" s="75" t="s">
        <v>503</v>
      </c>
      <c r="J275" s="74">
        <v>13</v>
      </c>
      <c r="K275" s="78">
        <v>44593</v>
      </c>
      <c r="L275" s="75" t="s">
        <v>247</v>
      </c>
    </row>
    <row r="276" spans="1:12" ht="13">
      <c r="A276" s="71"/>
      <c r="B276" s="77"/>
      <c r="C276" s="73" t="s">
        <v>504</v>
      </c>
      <c r="D276" s="74">
        <v>102871</v>
      </c>
      <c r="E276" s="75" t="s">
        <v>103</v>
      </c>
      <c r="F276" s="74">
        <v>44</v>
      </c>
      <c r="G276" s="74" t="s">
        <v>154</v>
      </c>
      <c r="H276" s="74" t="s">
        <v>104</v>
      </c>
      <c r="I276" s="75" t="s">
        <v>458</v>
      </c>
      <c r="J276" s="74">
        <v>10</v>
      </c>
      <c r="K276" s="78">
        <v>44593</v>
      </c>
      <c r="L276" s="75" t="s">
        <v>247</v>
      </c>
    </row>
    <row r="277" spans="1:12" ht="13">
      <c r="A277" s="71"/>
      <c r="B277" s="77"/>
      <c r="C277" s="73" t="s">
        <v>505</v>
      </c>
      <c r="D277" s="74">
        <v>102805</v>
      </c>
      <c r="E277" s="75" t="s">
        <v>103</v>
      </c>
      <c r="F277" s="74">
        <v>44</v>
      </c>
      <c r="G277" s="74" t="s">
        <v>169</v>
      </c>
      <c r="H277" s="74" t="s">
        <v>166</v>
      </c>
      <c r="I277" s="75" t="s">
        <v>286</v>
      </c>
      <c r="J277" s="74">
        <v>11</v>
      </c>
      <c r="K277" s="78">
        <v>44593</v>
      </c>
      <c r="L277" s="75" t="s">
        <v>247</v>
      </c>
    </row>
    <row r="278" spans="1:12" ht="13">
      <c r="A278" s="71"/>
      <c r="B278" s="77"/>
      <c r="C278" s="73" t="s">
        <v>506</v>
      </c>
      <c r="D278" s="74">
        <v>102844</v>
      </c>
      <c r="E278" s="75" t="s">
        <v>103</v>
      </c>
      <c r="F278" s="74">
        <v>44</v>
      </c>
      <c r="G278" s="74" t="s">
        <v>120</v>
      </c>
      <c r="H278" s="74" t="s">
        <v>166</v>
      </c>
      <c r="I278" s="75" t="s">
        <v>479</v>
      </c>
      <c r="J278" s="74">
        <v>10</v>
      </c>
      <c r="K278" s="78">
        <v>44593</v>
      </c>
      <c r="L278" s="75" t="s">
        <v>247</v>
      </c>
    </row>
    <row r="279" spans="1:12" ht="13">
      <c r="A279" s="71"/>
      <c r="B279" s="77"/>
      <c r="C279" s="73" t="s">
        <v>507</v>
      </c>
      <c r="D279" s="74">
        <v>102695</v>
      </c>
      <c r="E279" s="75" t="s">
        <v>103</v>
      </c>
      <c r="F279" s="74">
        <v>44</v>
      </c>
      <c r="G279" s="74" t="s">
        <v>143</v>
      </c>
      <c r="H279" s="74" t="s">
        <v>67</v>
      </c>
      <c r="I279" s="75" t="s">
        <v>313</v>
      </c>
      <c r="J279" s="74">
        <v>17</v>
      </c>
      <c r="K279" s="78">
        <v>44593</v>
      </c>
      <c r="L279" s="75" t="s">
        <v>247</v>
      </c>
    </row>
    <row r="280" spans="1:12" ht="13">
      <c r="A280" s="71"/>
      <c r="B280" s="77"/>
      <c r="C280" s="73" t="s">
        <v>508</v>
      </c>
      <c r="D280" s="74">
        <v>102780</v>
      </c>
      <c r="E280" s="75" t="s">
        <v>103</v>
      </c>
      <c r="F280" s="74">
        <v>44</v>
      </c>
      <c r="G280" s="74" t="s">
        <v>154</v>
      </c>
      <c r="H280" s="74" t="s">
        <v>104</v>
      </c>
      <c r="I280" s="75" t="s">
        <v>509</v>
      </c>
      <c r="J280" s="74">
        <v>10</v>
      </c>
      <c r="K280" s="78">
        <v>44593</v>
      </c>
      <c r="L280" s="75" t="s">
        <v>247</v>
      </c>
    </row>
    <row r="281" spans="1:12" ht="13">
      <c r="A281" s="71"/>
      <c r="B281" s="77"/>
      <c r="C281" s="73" t="s">
        <v>203</v>
      </c>
      <c r="D281" s="74">
        <v>102866</v>
      </c>
      <c r="E281" s="75" t="s">
        <v>103</v>
      </c>
      <c r="F281" s="74">
        <v>44</v>
      </c>
      <c r="G281" s="74" t="s">
        <v>160</v>
      </c>
      <c r="H281" s="74" t="s">
        <v>123</v>
      </c>
      <c r="I281" s="75" t="s">
        <v>204</v>
      </c>
      <c r="J281" s="74">
        <v>10</v>
      </c>
      <c r="K281" s="78">
        <v>44593</v>
      </c>
      <c r="L281" s="75" t="s">
        <v>247</v>
      </c>
    </row>
    <row r="282" spans="1:12" ht="13">
      <c r="A282" s="71"/>
      <c r="B282" s="77"/>
      <c r="C282" s="73" t="s">
        <v>510</v>
      </c>
      <c r="D282" s="74">
        <v>102469</v>
      </c>
      <c r="E282" s="75" t="s">
        <v>103</v>
      </c>
      <c r="F282" s="74">
        <v>45</v>
      </c>
      <c r="G282" s="74" t="s">
        <v>138</v>
      </c>
      <c r="H282" s="74" t="s">
        <v>67</v>
      </c>
      <c r="I282" s="75" t="s">
        <v>468</v>
      </c>
      <c r="J282" s="74">
        <v>12</v>
      </c>
      <c r="K282" s="78">
        <v>44593</v>
      </c>
      <c r="L282" s="75" t="s">
        <v>247</v>
      </c>
    </row>
    <row r="283" spans="1:12" ht="13">
      <c r="A283" s="71"/>
      <c r="B283" s="77"/>
      <c r="C283" s="73" t="s">
        <v>511</v>
      </c>
      <c r="D283" s="74">
        <v>102540</v>
      </c>
      <c r="E283" s="75" t="s">
        <v>103</v>
      </c>
      <c r="F283" s="74">
        <v>45</v>
      </c>
      <c r="G283" s="74" t="s">
        <v>310</v>
      </c>
      <c r="H283" s="74" t="s">
        <v>104</v>
      </c>
      <c r="I283" s="75" t="s">
        <v>283</v>
      </c>
      <c r="J283" s="74">
        <v>9</v>
      </c>
      <c r="K283" s="78">
        <v>44593</v>
      </c>
      <c r="L283" s="75" t="s">
        <v>247</v>
      </c>
    </row>
    <row r="284" spans="1:12" ht="13">
      <c r="A284" s="71"/>
      <c r="B284" s="77"/>
      <c r="C284" s="73" t="s">
        <v>512</v>
      </c>
      <c r="D284" s="74">
        <v>102531</v>
      </c>
      <c r="E284" s="75" t="s">
        <v>103</v>
      </c>
      <c r="F284" s="74">
        <v>45</v>
      </c>
      <c r="G284" s="74" t="s">
        <v>120</v>
      </c>
      <c r="H284" s="74" t="s">
        <v>67</v>
      </c>
      <c r="I284" s="75" t="s">
        <v>283</v>
      </c>
      <c r="J284" s="74">
        <v>9</v>
      </c>
      <c r="K284" s="78">
        <v>44593</v>
      </c>
      <c r="L284" s="75" t="s">
        <v>247</v>
      </c>
    </row>
    <row r="285" spans="1:12" ht="13">
      <c r="A285" s="71"/>
      <c r="B285" s="77"/>
      <c r="C285" s="73" t="s">
        <v>513</v>
      </c>
      <c r="D285" s="74">
        <v>102503</v>
      </c>
      <c r="E285" s="75" t="s">
        <v>103</v>
      </c>
      <c r="F285" s="74">
        <v>45</v>
      </c>
      <c r="G285" s="74" t="s">
        <v>310</v>
      </c>
      <c r="H285" s="74" t="s">
        <v>104</v>
      </c>
      <c r="I285" s="75" t="s">
        <v>118</v>
      </c>
      <c r="J285" s="74">
        <v>9</v>
      </c>
      <c r="K285" s="78">
        <v>44593</v>
      </c>
      <c r="L285" s="75" t="s">
        <v>247</v>
      </c>
    </row>
    <row r="286" spans="1:12" ht="13">
      <c r="A286" s="71"/>
      <c r="B286" s="77"/>
      <c r="C286" s="73" t="s">
        <v>514</v>
      </c>
      <c r="D286" s="74">
        <v>102616</v>
      </c>
      <c r="E286" s="75" t="s">
        <v>103</v>
      </c>
      <c r="F286" s="74">
        <v>45</v>
      </c>
      <c r="G286" s="74" t="s">
        <v>255</v>
      </c>
      <c r="H286" s="74" t="s">
        <v>104</v>
      </c>
      <c r="I286" s="75" t="s">
        <v>288</v>
      </c>
      <c r="J286" s="74">
        <v>12</v>
      </c>
      <c r="K286" s="78">
        <v>44593</v>
      </c>
      <c r="L286" s="75" t="s">
        <v>247</v>
      </c>
    </row>
    <row r="287" spans="1:12" ht="13">
      <c r="A287" s="71"/>
      <c r="B287" s="77"/>
      <c r="C287" s="73" t="s">
        <v>515</v>
      </c>
      <c r="D287" s="74">
        <v>102378</v>
      </c>
      <c r="E287" s="75" t="s">
        <v>103</v>
      </c>
      <c r="F287" s="74">
        <v>46</v>
      </c>
      <c r="G287" s="74" t="s">
        <v>120</v>
      </c>
      <c r="H287" s="74" t="s">
        <v>67</v>
      </c>
      <c r="I287" s="75" t="s">
        <v>509</v>
      </c>
      <c r="J287" s="74">
        <v>10</v>
      </c>
      <c r="K287" s="78">
        <v>44593</v>
      </c>
      <c r="L287" s="75" t="s">
        <v>247</v>
      </c>
    </row>
    <row r="288" spans="1:12" ht="13">
      <c r="A288" s="71"/>
      <c r="B288" s="77"/>
      <c r="C288" s="73" t="s">
        <v>516</v>
      </c>
      <c r="D288" s="74">
        <v>102452</v>
      </c>
      <c r="E288" s="75" t="s">
        <v>103</v>
      </c>
      <c r="F288" s="74">
        <v>45</v>
      </c>
      <c r="G288" s="74" t="s">
        <v>143</v>
      </c>
      <c r="H288" s="74" t="s">
        <v>67</v>
      </c>
      <c r="I288" s="75" t="s">
        <v>517</v>
      </c>
      <c r="J288" s="74">
        <v>17</v>
      </c>
      <c r="K288" s="78">
        <v>44593</v>
      </c>
      <c r="L288" s="75" t="s">
        <v>247</v>
      </c>
    </row>
    <row r="289" spans="1:12" ht="13">
      <c r="A289" s="71"/>
      <c r="B289" s="77"/>
      <c r="C289" s="73" t="s">
        <v>518</v>
      </c>
      <c r="D289" s="74">
        <v>102598</v>
      </c>
      <c r="E289" s="75" t="s">
        <v>103</v>
      </c>
      <c r="F289" s="74">
        <v>45</v>
      </c>
      <c r="G289" s="74" t="s">
        <v>138</v>
      </c>
      <c r="H289" s="74" t="s">
        <v>67</v>
      </c>
      <c r="I289" s="75" t="s">
        <v>416</v>
      </c>
      <c r="J289" s="74">
        <v>13</v>
      </c>
      <c r="K289" s="78">
        <v>44593</v>
      </c>
      <c r="L289" s="75" t="s">
        <v>247</v>
      </c>
    </row>
    <row r="290" spans="1:12" ht="13">
      <c r="A290" s="71"/>
      <c r="B290" s="77"/>
      <c r="C290" s="73" t="s">
        <v>519</v>
      </c>
      <c r="D290" s="74">
        <v>102215</v>
      </c>
      <c r="E290" s="75" t="s">
        <v>103</v>
      </c>
      <c r="F290" s="74">
        <v>46</v>
      </c>
      <c r="G290" s="74" t="s">
        <v>143</v>
      </c>
      <c r="H290" s="74" t="s">
        <v>67</v>
      </c>
      <c r="I290" s="75" t="s">
        <v>520</v>
      </c>
      <c r="J290" s="74">
        <v>17</v>
      </c>
      <c r="K290" s="78">
        <v>44593</v>
      </c>
      <c r="L290" s="75" t="s">
        <v>247</v>
      </c>
    </row>
    <row r="291" spans="1:12" ht="13">
      <c r="A291" s="71"/>
      <c r="B291" s="77"/>
      <c r="C291" s="73" t="s">
        <v>521</v>
      </c>
      <c r="D291" s="74">
        <v>102237</v>
      </c>
      <c r="E291" s="75" t="s">
        <v>103</v>
      </c>
      <c r="F291" s="74">
        <v>46</v>
      </c>
      <c r="G291" s="74" t="s">
        <v>160</v>
      </c>
      <c r="H291" s="74" t="s">
        <v>67</v>
      </c>
      <c r="I291" s="75" t="s">
        <v>522</v>
      </c>
      <c r="J291" s="74">
        <v>10</v>
      </c>
      <c r="K291" s="78">
        <v>44593</v>
      </c>
      <c r="L291" s="75" t="s">
        <v>247</v>
      </c>
    </row>
    <row r="292" spans="1:12" ht="13">
      <c r="A292" s="71"/>
      <c r="B292" s="77"/>
      <c r="C292" s="73" t="s">
        <v>523</v>
      </c>
      <c r="D292" s="74">
        <v>102150</v>
      </c>
      <c r="E292" s="75" t="s">
        <v>103</v>
      </c>
      <c r="F292" s="74">
        <v>46</v>
      </c>
      <c r="G292" s="74" t="s">
        <v>310</v>
      </c>
      <c r="H292" s="74" t="s">
        <v>104</v>
      </c>
      <c r="I292" s="75" t="s">
        <v>524</v>
      </c>
      <c r="J292" s="74">
        <v>9</v>
      </c>
      <c r="K292" s="78">
        <v>44593</v>
      </c>
      <c r="L292" s="75" t="s">
        <v>247</v>
      </c>
    </row>
    <row r="293" spans="1:12" ht="13">
      <c r="A293" s="71"/>
      <c r="B293" s="77"/>
      <c r="C293" s="73" t="s">
        <v>525</v>
      </c>
      <c r="D293" s="74">
        <v>102147</v>
      </c>
      <c r="E293" s="75" t="s">
        <v>103</v>
      </c>
      <c r="F293" s="74">
        <v>46</v>
      </c>
      <c r="G293" s="74" t="s">
        <v>120</v>
      </c>
      <c r="H293" s="74" t="s">
        <v>166</v>
      </c>
      <c r="I293" s="75" t="s">
        <v>458</v>
      </c>
      <c r="J293" s="74">
        <v>10</v>
      </c>
      <c r="K293" s="78">
        <v>44593</v>
      </c>
      <c r="L293" s="75" t="s">
        <v>247</v>
      </c>
    </row>
    <row r="294" spans="1:12" ht="13">
      <c r="A294" s="71"/>
      <c r="B294" s="77"/>
      <c r="C294" s="73" t="s">
        <v>526</v>
      </c>
      <c r="D294" s="74">
        <v>102287</v>
      </c>
      <c r="E294" s="75" t="s">
        <v>103</v>
      </c>
      <c r="F294" s="74">
        <v>46</v>
      </c>
      <c r="G294" s="74" t="s">
        <v>310</v>
      </c>
      <c r="H294" s="74" t="s">
        <v>104</v>
      </c>
      <c r="I294" s="75" t="s">
        <v>118</v>
      </c>
      <c r="J294" s="74">
        <v>9</v>
      </c>
      <c r="K294" s="78">
        <v>44593</v>
      </c>
      <c r="L294" s="75" t="s">
        <v>247</v>
      </c>
    </row>
    <row r="295" spans="1:12" ht="13">
      <c r="A295" s="71"/>
      <c r="B295" s="77"/>
      <c r="C295" s="73" t="s">
        <v>527</v>
      </c>
      <c r="D295" s="74">
        <v>102098</v>
      </c>
      <c r="E295" s="75" t="s">
        <v>103</v>
      </c>
      <c r="F295" s="74">
        <v>47</v>
      </c>
      <c r="G295" s="74" t="s">
        <v>120</v>
      </c>
      <c r="H295" s="74" t="s">
        <v>67</v>
      </c>
      <c r="I295" s="75" t="s">
        <v>118</v>
      </c>
      <c r="J295" s="74">
        <v>9</v>
      </c>
      <c r="K295" s="78">
        <v>44593</v>
      </c>
      <c r="L295" s="75" t="s">
        <v>247</v>
      </c>
    </row>
    <row r="296" spans="1:12" ht="13">
      <c r="A296" s="71"/>
      <c r="B296" s="77"/>
      <c r="C296" s="73" t="s">
        <v>528</v>
      </c>
      <c r="D296" s="74">
        <v>102075</v>
      </c>
      <c r="E296" s="75" t="s">
        <v>103</v>
      </c>
      <c r="F296" s="74">
        <v>47</v>
      </c>
      <c r="G296" s="74" t="s">
        <v>310</v>
      </c>
      <c r="H296" s="74" t="s">
        <v>104</v>
      </c>
      <c r="I296" s="75" t="s">
        <v>342</v>
      </c>
      <c r="J296" s="74">
        <v>9</v>
      </c>
      <c r="K296" s="78">
        <v>44593</v>
      </c>
      <c r="L296" s="75" t="s">
        <v>247</v>
      </c>
    </row>
    <row r="297" spans="1:12" ht="13">
      <c r="A297" s="71"/>
      <c r="B297" s="77"/>
      <c r="C297" s="82" t="s">
        <v>529</v>
      </c>
      <c r="D297" s="74">
        <v>102339</v>
      </c>
      <c r="E297" s="75" t="s">
        <v>103</v>
      </c>
      <c r="F297" s="74">
        <v>46</v>
      </c>
      <c r="G297" s="86" t="s">
        <v>120</v>
      </c>
      <c r="H297" s="83" t="s">
        <v>67</v>
      </c>
      <c r="I297" s="75" t="s">
        <v>509</v>
      </c>
      <c r="J297" s="74">
        <v>10</v>
      </c>
      <c r="K297" s="78">
        <v>44593</v>
      </c>
      <c r="L297" s="75" t="s">
        <v>247</v>
      </c>
    </row>
    <row r="298" spans="1:12" ht="13">
      <c r="A298" s="71"/>
      <c r="B298" s="77"/>
      <c r="C298" s="82" t="s">
        <v>530</v>
      </c>
      <c r="D298" s="74">
        <v>101927</v>
      </c>
      <c r="E298" s="75" t="s">
        <v>103</v>
      </c>
      <c r="F298" s="74">
        <v>47</v>
      </c>
      <c r="G298" s="86" t="s">
        <v>298</v>
      </c>
      <c r="H298" s="83" t="s">
        <v>166</v>
      </c>
      <c r="I298" s="75" t="s">
        <v>531</v>
      </c>
      <c r="J298" s="74">
        <v>5</v>
      </c>
      <c r="K298" s="78">
        <v>44593</v>
      </c>
      <c r="L298" s="75" t="s">
        <v>247</v>
      </c>
    </row>
    <row r="299" spans="1:12" ht="13">
      <c r="A299" s="71"/>
      <c r="B299" s="77"/>
      <c r="C299" s="82" t="s">
        <v>532</v>
      </c>
      <c r="D299" s="74">
        <v>101824</v>
      </c>
      <c r="E299" s="75" t="s">
        <v>103</v>
      </c>
      <c r="F299" s="74">
        <v>47</v>
      </c>
      <c r="G299" s="86" t="s">
        <v>154</v>
      </c>
      <c r="H299" s="83" t="s">
        <v>67</v>
      </c>
      <c r="I299" s="75" t="s">
        <v>283</v>
      </c>
      <c r="J299" s="74">
        <v>9</v>
      </c>
      <c r="K299" s="78">
        <v>44593</v>
      </c>
      <c r="L299" s="75" t="s">
        <v>247</v>
      </c>
    </row>
    <row r="300" spans="1:12" ht="13">
      <c r="A300" s="71"/>
      <c r="B300" s="77"/>
      <c r="C300" s="82" t="s">
        <v>533</v>
      </c>
      <c r="D300" s="74">
        <v>101898</v>
      </c>
      <c r="E300" s="75" t="s">
        <v>103</v>
      </c>
      <c r="F300" s="74">
        <v>47</v>
      </c>
      <c r="G300" s="86" t="s">
        <v>310</v>
      </c>
      <c r="H300" s="83" t="s">
        <v>104</v>
      </c>
      <c r="I300" s="75" t="s">
        <v>276</v>
      </c>
      <c r="J300" s="74">
        <v>9</v>
      </c>
      <c r="K300" s="78">
        <v>44593</v>
      </c>
      <c r="L300" s="75" t="s">
        <v>247</v>
      </c>
    </row>
    <row r="301" spans="1:12" ht="13">
      <c r="A301" s="71"/>
      <c r="B301" s="77"/>
      <c r="C301" s="82" t="s">
        <v>534</v>
      </c>
      <c r="D301" s="74">
        <v>101527</v>
      </c>
      <c r="E301" s="75" t="s">
        <v>103</v>
      </c>
      <c r="F301" s="74">
        <v>48</v>
      </c>
      <c r="G301" s="86" t="s">
        <v>298</v>
      </c>
      <c r="H301" s="83" t="s">
        <v>67</v>
      </c>
      <c r="I301" s="75" t="s">
        <v>283</v>
      </c>
      <c r="J301" s="74">
        <v>9</v>
      </c>
      <c r="K301" s="78">
        <v>44593</v>
      </c>
      <c r="L301" s="75" t="s">
        <v>247</v>
      </c>
    </row>
    <row r="302" spans="1:12" ht="13">
      <c r="A302" s="71"/>
      <c r="B302" s="77"/>
      <c r="C302" s="82" t="s">
        <v>535</v>
      </c>
      <c r="D302" s="74">
        <v>101679</v>
      </c>
      <c r="E302" s="75" t="s">
        <v>103</v>
      </c>
      <c r="F302" s="74">
        <v>48</v>
      </c>
      <c r="G302" s="86" t="s">
        <v>154</v>
      </c>
      <c r="H302" s="83" t="s">
        <v>104</v>
      </c>
      <c r="I302" s="75" t="s">
        <v>536</v>
      </c>
      <c r="J302" s="74">
        <v>9</v>
      </c>
      <c r="K302" s="78">
        <v>44593</v>
      </c>
      <c r="L302" s="75" t="s">
        <v>247</v>
      </c>
    </row>
    <row r="303" spans="1:12" ht="13">
      <c r="A303" s="71"/>
      <c r="B303" s="77"/>
      <c r="C303" s="82" t="s">
        <v>537</v>
      </c>
      <c r="D303" s="74">
        <v>101347</v>
      </c>
      <c r="E303" s="75" t="s">
        <v>103</v>
      </c>
      <c r="F303" s="74">
        <v>49</v>
      </c>
      <c r="G303" s="86" t="s">
        <v>120</v>
      </c>
      <c r="H303" s="83" t="s">
        <v>67</v>
      </c>
      <c r="I303" s="75" t="s">
        <v>267</v>
      </c>
      <c r="J303" s="74">
        <v>12</v>
      </c>
      <c r="K303" s="78">
        <v>44593</v>
      </c>
      <c r="L303" s="75" t="s">
        <v>247</v>
      </c>
    </row>
    <row r="304" spans="1:12" ht="13">
      <c r="A304" s="71"/>
      <c r="B304" s="77"/>
      <c r="C304" s="82" t="s">
        <v>538</v>
      </c>
      <c r="D304" s="74">
        <v>101331</v>
      </c>
      <c r="E304" s="75" t="s">
        <v>103</v>
      </c>
      <c r="F304" s="74">
        <v>49</v>
      </c>
      <c r="G304" s="86" t="s">
        <v>120</v>
      </c>
      <c r="H304" s="83" t="s">
        <v>67</v>
      </c>
      <c r="I304" s="75" t="s">
        <v>458</v>
      </c>
      <c r="J304" s="74">
        <v>10</v>
      </c>
      <c r="K304" s="78">
        <v>44593</v>
      </c>
      <c r="L304" s="75" t="s">
        <v>247</v>
      </c>
    </row>
    <row r="305" spans="1:12" ht="13">
      <c r="A305" s="71"/>
      <c r="B305" s="77"/>
      <c r="C305" s="82" t="s">
        <v>539</v>
      </c>
      <c r="D305" s="74">
        <v>101480</v>
      </c>
      <c r="E305" s="75" t="s">
        <v>103</v>
      </c>
      <c r="F305" s="74">
        <v>49</v>
      </c>
      <c r="G305" s="86" t="s">
        <v>154</v>
      </c>
      <c r="H305" s="83" t="s">
        <v>166</v>
      </c>
      <c r="I305" s="75" t="s">
        <v>479</v>
      </c>
      <c r="J305" s="74">
        <v>10</v>
      </c>
      <c r="K305" s="78">
        <v>44593</v>
      </c>
      <c r="L305" s="75" t="s">
        <v>247</v>
      </c>
    </row>
    <row r="306" spans="1:12" ht="13">
      <c r="A306" s="71"/>
      <c r="B306" s="77"/>
      <c r="C306" s="82" t="s">
        <v>540</v>
      </c>
      <c r="D306" s="74">
        <v>101363</v>
      </c>
      <c r="E306" s="75" t="s">
        <v>103</v>
      </c>
      <c r="F306" s="74">
        <v>49</v>
      </c>
      <c r="G306" s="86" t="s">
        <v>120</v>
      </c>
      <c r="H306" s="83" t="s">
        <v>166</v>
      </c>
      <c r="I306" s="75" t="s">
        <v>276</v>
      </c>
      <c r="J306" s="74">
        <v>9</v>
      </c>
      <c r="K306" s="78">
        <v>44593</v>
      </c>
      <c r="L306" s="75" t="s">
        <v>247</v>
      </c>
    </row>
    <row r="307" spans="1:12" ht="13">
      <c r="A307" s="71"/>
      <c r="B307" s="77"/>
      <c r="C307" s="82" t="s">
        <v>541</v>
      </c>
      <c r="D307" s="74">
        <v>101412</v>
      </c>
      <c r="E307" s="75" t="s">
        <v>103</v>
      </c>
      <c r="F307" s="74">
        <v>49</v>
      </c>
      <c r="G307" s="86" t="s">
        <v>169</v>
      </c>
      <c r="H307" s="83" t="s">
        <v>104</v>
      </c>
      <c r="I307" s="75" t="s">
        <v>542</v>
      </c>
      <c r="J307" s="74">
        <v>11</v>
      </c>
      <c r="K307" s="78">
        <v>44593</v>
      </c>
      <c r="L307" s="75" t="s">
        <v>247</v>
      </c>
    </row>
    <row r="308" spans="1:12" ht="13">
      <c r="A308" s="71"/>
      <c r="B308" s="77"/>
      <c r="C308" s="82" t="s">
        <v>543</v>
      </c>
      <c r="D308" s="74">
        <v>101052</v>
      </c>
      <c r="E308" s="75" t="s">
        <v>103</v>
      </c>
      <c r="F308" s="74">
        <v>50</v>
      </c>
      <c r="G308" s="86" t="s">
        <v>298</v>
      </c>
      <c r="H308" s="83" t="s">
        <v>67</v>
      </c>
      <c r="I308" s="75" t="s">
        <v>296</v>
      </c>
      <c r="J308" s="74">
        <v>9</v>
      </c>
      <c r="K308" s="78">
        <v>44593</v>
      </c>
      <c r="L308" s="75" t="s">
        <v>247</v>
      </c>
    </row>
    <row r="309" spans="1:12" ht="13">
      <c r="A309" s="71"/>
      <c r="B309" s="77"/>
      <c r="C309" s="82" t="s">
        <v>544</v>
      </c>
      <c r="D309" s="74">
        <v>101134</v>
      </c>
      <c r="E309" s="75" t="s">
        <v>103</v>
      </c>
      <c r="F309" s="74">
        <v>50</v>
      </c>
      <c r="G309" s="86" t="s">
        <v>120</v>
      </c>
      <c r="H309" s="83" t="s">
        <v>67</v>
      </c>
      <c r="I309" s="75" t="s">
        <v>458</v>
      </c>
      <c r="J309" s="74">
        <v>10</v>
      </c>
      <c r="K309" s="78">
        <v>44593</v>
      </c>
      <c r="L309" s="75" t="s">
        <v>247</v>
      </c>
    </row>
    <row r="310" spans="1:12" ht="13">
      <c r="A310" s="71"/>
      <c r="B310" s="77"/>
      <c r="C310" s="82" t="s">
        <v>545</v>
      </c>
      <c r="D310" s="74">
        <v>100919</v>
      </c>
      <c r="E310" s="75" t="s">
        <v>103</v>
      </c>
      <c r="F310" s="74">
        <v>51</v>
      </c>
      <c r="G310" s="86" t="s">
        <v>154</v>
      </c>
      <c r="H310" s="83" t="s">
        <v>104</v>
      </c>
      <c r="I310" s="75" t="s">
        <v>546</v>
      </c>
      <c r="J310" s="74">
        <v>5</v>
      </c>
      <c r="K310" s="78">
        <v>44593</v>
      </c>
      <c r="L310" s="75" t="s">
        <v>247</v>
      </c>
    </row>
    <row r="311" spans="1:12" ht="13">
      <c r="A311" s="71"/>
      <c r="B311" s="77"/>
      <c r="C311" s="82" t="s">
        <v>547</v>
      </c>
      <c r="D311" s="74">
        <v>100815</v>
      </c>
      <c r="E311" s="75" t="s">
        <v>103</v>
      </c>
      <c r="F311" s="74">
        <v>51</v>
      </c>
      <c r="G311" s="86" t="s">
        <v>160</v>
      </c>
      <c r="H311" s="83" t="s">
        <v>104</v>
      </c>
      <c r="I311" s="75" t="s">
        <v>548</v>
      </c>
      <c r="J311" s="74">
        <v>11</v>
      </c>
      <c r="K311" s="78">
        <v>44593</v>
      </c>
      <c r="L311" s="75" t="s">
        <v>247</v>
      </c>
    </row>
    <row r="312" spans="1:12" ht="13">
      <c r="A312" s="71"/>
      <c r="B312" s="77"/>
      <c r="C312" s="82" t="s">
        <v>549</v>
      </c>
      <c r="D312" s="74">
        <v>100827</v>
      </c>
      <c r="E312" s="75" t="s">
        <v>103</v>
      </c>
      <c r="F312" s="74">
        <v>51</v>
      </c>
      <c r="G312" s="86" t="s">
        <v>169</v>
      </c>
      <c r="H312" s="83" t="s">
        <v>67</v>
      </c>
      <c r="I312" s="75" t="s">
        <v>451</v>
      </c>
      <c r="J312" s="74">
        <v>11</v>
      </c>
      <c r="K312" s="78">
        <v>44593</v>
      </c>
      <c r="L312" s="75" t="s">
        <v>247</v>
      </c>
    </row>
    <row r="313" spans="1:12" ht="13">
      <c r="A313" s="71"/>
      <c r="B313" s="77"/>
      <c r="C313" s="82" t="s">
        <v>550</v>
      </c>
      <c r="D313" s="74">
        <v>100715</v>
      </c>
      <c r="E313" s="75" t="s">
        <v>103</v>
      </c>
      <c r="F313" s="74">
        <v>52</v>
      </c>
      <c r="G313" s="86" t="s">
        <v>298</v>
      </c>
      <c r="H313" s="83" t="s">
        <v>104</v>
      </c>
      <c r="I313" s="75" t="s">
        <v>551</v>
      </c>
      <c r="J313" s="74">
        <v>10</v>
      </c>
      <c r="K313" s="78">
        <v>44593</v>
      </c>
      <c r="L313" s="75" t="s">
        <v>247</v>
      </c>
    </row>
    <row r="314" spans="1:12" ht="13">
      <c r="A314" s="71"/>
      <c r="B314" s="77"/>
      <c r="C314" s="82" t="s">
        <v>552</v>
      </c>
      <c r="D314" s="74">
        <v>100708</v>
      </c>
      <c r="E314" s="75" t="s">
        <v>103</v>
      </c>
      <c r="F314" s="74">
        <v>52</v>
      </c>
      <c r="G314" s="86" t="s">
        <v>142</v>
      </c>
      <c r="H314" s="83" t="s">
        <v>104</v>
      </c>
      <c r="I314" s="75" t="s">
        <v>553</v>
      </c>
      <c r="J314" s="74">
        <v>5</v>
      </c>
      <c r="K314" s="78">
        <v>44593</v>
      </c>
      <c r="L314" s="75" t="s">
        <v>247</v>
      </c>
    </row>
    <row r="315" spans="1:12" ht="13">
      <c r="A315" s="71"/>
      <c r="B315" s="77"/>
      <c r="C315" s="82" t="s">
        <v>554</v>
      </c>
      <c r="D315" s="74">
        <v>100489</v>
      </c>
      <c r="E315" s="75" t="s">
        <v>103</v>
      </c>
      <c r="F315" s="74">
        <v>53</v>
      </c>
      <c r="G315" s="86" t="s">
        <v>138</v>
      </c>
      <c r="H315" s="83" t="s">
        <v>67</v>
      </c>
      <c r="I315" s="75" t="s">
        <v>279</v>
      </c>
      <c r="J315" s="74">
        <v>12</v>
      </c>
      <c r="K315" s="78">
        <v>44593</v>
      </c>
      <c r="L315" s="75" t="s">
        <v>247</v>
      </c>
    </row>
    <row r="316" spans="1:12" ht="13">
      <c r="A316" s="71"/>
      <c r="B316" s="77"/>
      <c r="C316" s="82" t="s">
        <v>555</v>
      </c>
      <c r="D316" s="74">
        <v>100344</v>
      </c>
      <c r="E316" s="75" t="s">
        <v>103</v>
      </c>
      <c r="F316" s="74">
        <v>54</v>
      </c>
      <c r="G316" s="86" t="s">
        <v>154</v>
      </c>
      <c r="H316" s="83" t="s">
        <v>67</v>
      </c>
      <c r="I316" s="75" t="s">
        <v>556</v>
      </c>
      <c r="J316" s="74">
        <v>9</v>
      </c>
      <c r="K316" s="78">
        <v>44593</v>
      </c>
      <c r="L316" s="75" t="s">
        <v>247</v>
      </c>
    </row>
    <row r="317" spans="1:12" ht="13">
      <c r="A317" s="71"/>
      <c r="B317" s="77"/>
      <c r="C317" s="82" t="s">
        <v>557</v>
      </c>
      <c r="D317" s="74">
        <v>107220</v>
      </c>
      <c r="E317" s="75" t="s">
        <v>558</v>
      </c>
      <c r="F317" s="74">
        <v>26</v>
      </c>
      <c r="G317" s="86" t="s">
        <v>149</v>
      </c>
      <c r="H317" s="83" t="s">
        <v>104</v>
      </c>
      <c r="I317" s="75" t="s">
        <v>559</v>
      </c>
      <c r="J317" s="74">
        <v>17</v>
      </c>
      <c r="K317" s="78">
        <v>44593</v>
      </c>
      <c r="L317" s="75" t="s">
        <v>247</v>
      </c>
    </row>
    <row r="318" spans="1:12" ht="13">
      <c r="A318" s="71"/>
      <c r="B318" s="77"/>
      <c r="C318" s="82" t="s">
        <v>560</v>
      </c>
      <c r="D318" s="74">
        <v>107230</v>
      </c>
      <c r="E318" s="75" t="s">
        <v>558</v>
      </c>
      <c r="F318" s="74">
        <v>26</v>
      </c>
      <c r="G318" s="86" t="s">
        <v>149</v>
      </c>
      <c r="H318" s="83" t="s">
        <v>104</v>
      </c>
      <c r="I318" s="75" t="s">
        <v>561</v>
      </c>
      <c r="J318" s="74">
        <v>17</v>
      </c>
      <c r="K318" s="78">
        <v>44593</v>
      </c>
      <c r="L318" s="75" t="s">
        <v>247</v>
      </c>
    </row>
    <row r="319" spans="1:12" ht="13">
      <c r="A319" s="71"/>
      <c r="B319" s="77"/>
      <c r="C319" s="82" t="s">
        <v>562</v>
      </c>
      <c r="D319" s="74">
        <v>107100</v>
      </c>
      <c r="E319" s="75" t="s">
        <v>558</v>
      </c>
      <c r="F319" s="74">
        <v>28</v>
      </c>
      <c r="G319" s="86" t="s">
        <v>255</v>
      </c>
      <c r="H319" s="83" t="s">
        <v>123</v>
      </c>
      <c r="I319" s="75" t="s">
        <v>301</v>
      </c>
      <c r="J319" s="74">
        <v>12</v>
      </c>
      <c r="K319" s="78">
        <v>44593</v>
      </c>
      <c r="L319" s="75" t="s">
        <v>247</v>
      </c>
    </row>
    <row r="320" spans="1:12" ht="13">
      <c r="A320" s="71"/>
      <c r="B320" s="77"/>
      <c r="C320" s="82" t="s">
        <v>563</v>
      </c>
      <c r="D320" s="74">
        <v>106954</v>
      </c>
      <c r="E320" s="75" t="s">
        <v>558</v>
      </c>
      <c r="F320" s="74">
        <v>29</v>
      </c>
      <c r="G320" s="86" t="s">
        <v>255</v>
      </c>
      <c r="H320" s="83" t="s">
        <v>104</v>
      </c>
      <c r="I320" s="75" t="s">
        <v>404</v>
      </c>
      <c r="J320" s="74">
        <v>13</v>
      </c>
      <c r="K320" s="78">
        <v>44593</v>
      </c>
      <c r="L320" s="75" t="s">
        <v>247</v>
      </c>
    </row>
    <row r="321" spans="1:12" ht="13">
      <c r="A321" s="71"/>
      <c r="B321" s="77"/>
      <c r="C321" s="82" t="s">
        <v>564</v>
      </c>
      <c r="D321" s="74">
        <v>106880</v>
      </c>
      <c r="E321" s="75" t="s">
        <v>558</v>
      </c>
      <c r="F321" s="74">
        <v>29</v>
      </c>
      <c r="G321" s="86" t="s">
        <v>255</v>
      </c>
      <c r="H321" s="83" t="s">
        <v>104</v>
      </c>
      <c r="I321" s="75" t="s">
        <v>565</v>
      </c>
      <c r="J321" s="74">
        <v>12</v>
      </c>
      <c r="K321" s="78">
        <v>44593</v>
      </c>
      <c r="L321" s="75" t="s">
        <v>247</v>
      </c>
    </row>
    <row r="322" spans="1:12" ht="13">
      <c r="A322" s="71"/>
      <c r="B322" s="77"/>
      <c r="C322" s="82" t="s">
        <v>566</v>
      </c>
      <c r="D322" s="74">
        <v>106613</v>
      </c>
      <c r="E322" s="75" t="s">
        <v>558</v>
      </c>
      <c r="F322" s="74">
        <v>30</v>
      </c>
      <c r="G322" s="86" t="s">
        <v>255</v>
      </c>
      <c r="H322" s="83" t="s">
        <v>104</v>
      </c>
      <c r="I322" s="75" t="s">
        <v>567</v>
      </c>
      <c r="J322" s="74">
        <v>12</v>
      </c>
      <c r="K322" s="78">
        <v>44593</v>
      </c>
      <c r="L322" s="75" t="s">
        <v>247</v>
      </c>
    </row>
    <row r="323" spans="1:12" ht="13">
      <c r="A323" s="71"/>
      <c r="B323" s="77"/>
      <c r="C323" s="82" t="s">
        <v>568</v>
      </c>
      <c r="D323" s="74">
        <v>106589</v>
      </c>
      <c r="E323" s="75" t="s">
        <v>558</v>
      </c>
      <c r="F323" s="74">
        <v>30</v>
      </c>
      <c r="G323" s="86" t="s">
        <v>143</v>
      </c>
      <c r="H323" s="83" t="s">
        <v>67</v>
      </c>
      <c r="I323" s="75" t="s">
        <v>292</v>
      </c>
      <c r="J323" s="74">
        <v>17</v>
      </c>
      <c r="K323" s="78">
        <v>44593</v>
      </c>
      <c r="L323" s="75" t="s">
        <v>247</v>
      </c>
    </row>
    <row r="324" spans="1:12" ht="13">
      <c r="A324" s="71"/>
      <c r="B324" s="77"/>
      <c r="C324" s="82" t="s">
        <v>569</v>
      </c>
      <c r="D324" s="74">
        <v>106660</v>
      </c>
      <c r="E324" s="75" t="s">
        <v>558</v>
      </c>
      <c r="F324" s="74">
        <v>30</v>
      </c>
      <c r="G324" s="86" t="s">
        <v>143</v>
      </c>
      <c r="H324" s="83" t="s">
        <v>166</v>
      </c>
      <c r="I324" s="75" t="s">
        <v>559</v>
      </c>
      <c r="J324" s="74">
        <v>17</v>
      </c>
      <c r="K324" s="78">
        <v>44593</v>
      </c>
      <c r="L324" s="75" t="s">
        <v>247</v>
      </c>
    </row>
    <row r="325" spans="1:12" ht="13">
      <c r="A325" s="71"/>
      <c r="B325" s="77"/>
      <c r="C325" s="82" t="s">
        <v>570</v>
      </c>
      <c r="D325" s="74">
        <v>106739</v>
      </c>
      <c r="E325" s="75" t="s">
        <v>558</v>
      </c>
      <c r="F325" s="74">
        <v>30</v>
      </c>
      <c r="G325" s="86" t="s">
        <v>255</v>
      </c>
      <c r="H325" s="83" t="s">
        <v>123</v>
      </c>
      <c r="I325" s="75" t="s">
        <v>571</v>
      </c>
      <c r="J325" s="74">
        <v>12</v>
      </c>
      <c r="K325" s="78">
        <v>44593</v>
      </c>
      <c r="L325" s="75" t="s">
        <v>247</v>
      </c>
    </row>
    <row r="326" spans="1:12" ht="13">
      <c r="A326" s="71"/>
      <c r="B326" s="77"/>
      <c r="C326" s="82" t="s">
        <v>572</v>
      </c>
      <c r="D326" s="74">
        <v>106444</v>
      </c>
      <c r="E326" s="75" t="s">
        <v>558</v>
      </c>
      <c r="F326" s="74">
        <v>31</v>
      </c>
      <c r="G326" s="86" t="s">
        <v>143</v>
      </c>
      <c r="H326" s="83" t="s">
        <v>67</v>
      </c>
      <c r="I326" s="75" t="s">
        <v>573</v>
      </c>
      <c r="J326" s="74">
        <v>17</v>
      </c>
      <c r="K326" s="78">
        <v>44593</v>
      </c>
      <c r="L326" s="75" t="s">
        <v>247</v>
      </c>
    </row>
    <row r="327" spans="1:12" ht="13">
      <c r="A327" s="71"/>
      <c r="B327" s="77"/>
      <c r="C327" s="82" t="s">
        <v>574</v>
      </c>
      <c r="D327" s="74">
        <v>106472</v>
      </c>
      <c r="E327" s="75" t="s">
        <v>558</v>
      </c>
      <c r="F327" s="74">
        <v>31</v>
      </c>
      <c r="G327" s="86" t="s">
        <v>149</v>
      </c>
      <c r="H327" s="83" t="s">
        <v>104</v>
      </c>
      <c r="I327" s="75" t="s">
        <v>575</v>
      </c>
      <c r="J327" s="74">
        <v>11</v>
      </c>
      <c r="K327" s="78">
        <v>44593</v>
      </c>
      <c r="L327" s="75" t="s">
        <v>247</v>
      </c>
    </row>
    <row r="328" spans="1:12" ht="13">
      <c r="A328" s="71"/>
      <c r="B328" s="77"/>
      <c r="C328" s="82" t="s">
        <v>576</v>
      </c>
      <c r="D328" s="74">
        <v>106288</v>
      </c>
      <c r="E328" s="75" t="s">
        <v>558</v>
      </c>
      <c r="F328" s="74">
        <v>32</v>
      </c>
      <c r="G328" s="86" t="s">
        <v>149</v>
      </c>
      <c r="H328" s="83" t="s">
        <v>104</v>
      </c>
      <c r="I328" s="75" t="s">
        <v>260</v>
      </c>
      <c r="J328" s="74">
        <v>14</v>
      </c>
      <c r="K328" s="78">
        <v>44593</v>
      </c>
      <c r="L328" s="75" t="s">
        <v>247</v>
      </c>
    </row>
    <row r="329" spans="1:12" ht="13">
      <c r="A329" s="71"/>
      <c r="B329" s="77"/>
      <c r="C329" s="82" t="s">
        <v>577</v>
      </c>
      <c r="D329" s="74">
        <v>106193</v>
      </c>
      <c r="E329" s="75" t="s">
        <v>558</v>
      </c>
      <c r="F329" s="74">
        <v>32</v>
      </c>
      <c r="G329" s="86" t="s">
        <v>143</v>
      </c>
      <c r="H329" s="83" t="s">
        <v>104</v>
      </c>
      <c r="I329" s="75" t="s">
        <v>578</v>
      </c>
      <c r="J329" s="74">
        <v>17</v>
      </c>
      <c r="K329" s="78">
        <v>44593</v>
      </c>
      <c r="L329" s="75" t="s">
        <v>247</v>
      </c>
    </row>
    <row r="330" spans="1:12" ht="13">
      <c r="A330" s="71"/>
      <c r="B330" s="77"/>
      <c r="C330" s="82" t="s">
        <v>579</v>
      </c>
      <c r="D330" s="74">
        <v>106238</v>
      </c>
      <c r="E330" s="75" t="s">
        <v>558</v>
      </c>
      <c r="F330" s="74">
        <v>32</v>
      </c>
      <c r="G330" s="86" t="s">
        <v>143</v>
      </c>
      <c r="H330" s="83" t="s">
        <v>67</v>
      </c>
      <c r="I330" s="75" t="s">
        <v>265</v>
      </c>
      <c r="J330" s="74">
        <v>17</v>
      </c>
      <c r="K330" s="78">
        <v>44593</v>
      </c>
      <c r="L330" s="75" t="s">
        <v>247</v>
      </c>
    </row>
    <row r="331" spans="1:12" ht="13">
      <c r="A331" s="71"/>
      <c r="B331" s="77"/>
      <c r="C331" s="82" t="s">
        <v>580</v>
      </c>
      <c r="D331" s="74">
        <v>105933</v>
      </c>
      <c r="E331" s="75" t="s">
        <v>558</v>
      </c>
      <c r="F331" s="74">
        <v>33</v>
      </c>
      <c r="G331" s="86" t="s">
        <v>149</v>
      </c>
      <c r="H331" s="83" t="s">
        <v>123</v>
      </c>
      <c r="I331" s="75" t="s">
        <v>484</v>
      </c>
      <c r="J331" s="74">
        <v>9</v>
      </c>
      <c r="K331" s="78">
        <v>44593</v>
      </c>
      <c r="L331" s="75" t="s">
        <v>247</v>
      </c>
    </row>
    <row r="332" spans="1:12" ht="13">
      <c r="A332" s="71"/>
      <c r="B332" s="77"/>
      <c r="C332" s="82" t="s">
        <v>581</v>
      </c>
      <c r="D332" s="74">
        <v>105822</v>
      </c>
      <c r="E332" s="75" t="s">
        <v>558</v>
      </c>
      <c r="F332" s="74">
        <v>33</v>
      </c>
      <c r="G332" s="86" t="s">
        <v>143</v>
      </c>
      <c r="H332" s="83" t="s">
        <v>166</v>
      </c>
      <c r="I332" s="75" t="s">
        <v>582</v>
      </c>
      <c r="J332" s="74">
        <v>17</v>
      </c>
      <c r="K332" s="78">
        <v>44593</v>
      </c>
      <c r="L332" s="75" t="s">
        <v>247</v>
      </c>
    </row>
    <row r="333" spans="1:12" ht="13">
      <c r="A333" s="71"/>
      <c r="B333" s="77"/>
      <c r="C333" s="82" t="s">
        <v>583</v>
      </c>
      <c r="D333" s="74">
        <v>105253</v>
      </c>
      <c r="E333" s="75" t="s">
        <v>558</v>
      </c>
      <c r="F333" s="74">
        <v>34</v>
      </c>
      <c r="G333" s="86" t="s">
        <v>160</v>
      </c>
      <c r="H333" s="83" t="s">
        <v>67</v>
      </c>
      <c r="I333" s="75" t="s">
        <v>296</v>
      </c>
      <c r="J333" s="74">
        <v>9</v>
      </c>
      <c r="K333" s="78">
        <v>44593</v>
      </c>
      <c r="L333" s="75" t="s">
        <v>247</v>
      </c>
    </row>
    <row r="334" spans="1:12" ht="13">
      <c r="A334" s="71"/>
      <c r="B334" s="77"/>
      <c r="C334" s="82" t="s">
        <v>584</v>
      </c>
      <c r="D334" s="74">
        <v>105361</v>
      </c>
      <c r="E334" s="75" t="s">
        <v>558</v>
      </c>
      <c r="F334" s="74">
        <v>34</v>
      </c>
      <c r="G334" s="86" t="s">
        <v>255</v>
      </c>
      <c r="H334" s="83" t="s">
        <v>67</v>
      </c>
      <c r="I334" s="75" t="s">
        <v>353</v>
      </c>
      <c r="J334" s="74">
        <v>12</v>
      </c>
      <c r="K334" s="78">
        <v>44593</v>
      </c>
      <c r="L334" s="75" t="s">
        <v>247</v>
      </c>
    </row>
    <row r="335" spans="1:12" ht="13">
      <c r="A335" s="71"/>
      <c r="B335" s="77"/>
      <c r="C335" s="82" t="s">
        <v>585</v>
      </c>
      <c r="D335" s="74">
        <v>105532</v>
      </c>
      <c r="E335" s="75" t="s">
        <v>558</v>
      </c>
      <c r="F335" s="74">
        <v>34</v>
      </c>
      <c r="G335" s="86" t="s">
        <v>255</v>
      </c>
      <c r="H335" s="83" t="s">
        <v>67</v>
      </c>
      <c r="I335" s="75" t="s">
        <v>336</v>
      </c>
      <c r="J335" s="74">
        <v>12</v>
      </c>
      <c r="K335" s="78">
        <v>44593</v>
      </c>
      <c r="L335" s="75" t="s">
        <v>247</v>
      </c>
    </row>
    <row r="336" spans="1:12" ht="13">
      <c r="A336" s="71"/>
      <c r="B336" s="77"/>
      <c r="C336" s="82" t="s">
        <v>586</v>
      </c>
      <c r="D336" s="74">
        <v>105043</v>
      </c>
      <c r="E336" s="75" t="s">
        <v>558</v>
      </c>
      <c r="F336" s="74">
        <v>35</v>
      </c>
      <c r="G336" s="86" t="s">
        <v>120</v>
      </c>
      <c r="H336" s="83" t="s">
        <v>123</v>
      </c>
      <c r="I336" s="75" t="s">
        <v>587</v>
      </c>
      <c r="J336" s="74">
        <v>7</v>
      </c>
      <c r="K336" s="78">
        <v>44593</v>
      </c>
      <c r="L336" s="75" t="s">
        <v>247</v>
      </c>
    </row>
    <row r="337" spans="1:12" ht="13">
      <c r="A337" s="71"/>
      <c r="B337" s="77"/>
      <c r="C337" s="82" t="s">
        <v>588</v>
      </c>
      <c r="D337" s="74">
        <v>105078</v>
      </c>
      <c r="E337" s="75" t="s">
        <v>558</v>
      </c>
      <c r="F337" s="74">
        <v>35</v>
      </c>
      <c r="G337" s="86" t="s">
        <v>149</v>
      </c>
      <c r="H337" s="83" t="s">
        <v>166</v>
      </c>
      <c r="I337" s="75" t="s">
        <v>420</v>
      </c>
      <c r="J337" s="74">
        <v>13</v>
      </c>
      <c r="K337" s="78">
        <v>44593</v>
      </c>
      <c r="L337" s="75" t="s">
        <v>247</v>
      </c>
    </row>
    <row r="338" spans="1:12" ht="13">
      <c r="A338" s="71"/>
      <c r="B338" s="77"/>
      <c r="C338" s="82" t="s">
        <v>589</v>
      </c>
      <c r="D338" s="74">
        <v>104926</v>
      </c>
      <c r="E338" s="75" t="s">
        <v>558</v>
      </c>
      <c r="F338" s="74">
        <v>35</v>
      </c>
      <c r="G338" s="86" t="s">
        <v>120</v>
      </c>
      <c r="H338" s="83" t="s">
        <v>166</v>
      </c>
      <c r="I338" s="75" t="s">
        <v>590</v>
      </c>
      <c r="J338" s="74">
        <v>9</v>
      </c>
      <c r="K338" s="78">
        <v>44593</v>
      </c>
      <c r="L338" s="75" t="s">
        <v>247</v>
      </c>
    </row>
    <row r="339" spans="1:12" ht="13">
      <c r="A339" s="71"/>
      <c r="B339" s="77"/>
      <c r="C339" s="82" t="s">
        <v>591</v>
      </c>
      <c r="D339" s="74">
        <v>104984</v>
      </c>
      <c r="E339" s="75" t="s">
        <v>558</v>
      </c>
      <c r="F339" s="74">
        <v>35</v>
      </c>
      <c r="G339" s="86" t="s">
        <v>255</v>
      </c>
      <c r="H339" s="83" t="s">
        <v>67</v>
      </c>
      <c r="I339" s="75" t="s">
        <v>270</v>
      </c>
      <c r="J339" s="74">
        <v>12</v>
      </c>
      <c r="K339" s="78">
        <v>44593</v>
      </c>
      <c r="L339" s="75" t="s">
        <v>247</v>
      </c>
    </row>
    <row r="340" spans="1:12" ht="13">
      <c r="A340" s="71"/>
      <c r="B340" s="77"/>
      <c r="C340" s="82" t="s">
        <v>592</v>
      </c>
      <c r="D340" s="74">
        <v>104946</v>
      </c>
      <c r="E340" s="75" t="s">
        <v>558</v>
      </c>
      <c r="F340" s="74">
        <v>35</v>
      </c>
      <c r="G340" s="86" t="s">
        <v>255</v>
      </c>
      <c r="H340" s="83" t="s">
        <v>166</v>
      </c>
      <c r="I340" s="75" t="s">
        <v>593</v>
      </c>
      <c r="J340" s="74">
        <v>15</v>
      </c>
      <c r="K340" s="78">
        <v>44593</v>
      </c>
      <c r="L340" s="75" t="s">
        <v>247</v>
      </c>
    </row>
    <row r="341" spans="1:12" ht="13">
      <c r="A341" s="71"/>
      <c r="B341" s="77"/>
      <c r="C341" s="82" t="s">
        <v>594</v>
      </c>
      <c r="D341" s="74">
        <v>105049</v>
      </c>
      <c r="E341" s="75" t="s">
        <v>558</v>
      </c>
      <c r="F341" s="74">
        <v>35</v>
      </c>
      <c r="G341" s="86" t="s">
        <v>255</v>
      </c>
      <c r="H341" s="83" t="s">
        <v>67</v>
      </c>
      <c r="I341" s="75" t="s">
        <v>336</v>
      </c>
      <c r="J341" s="74">
        <v>12</v>
      </c>
      <c r="K341" s="78">
        <v>44593</v>
      </c>
      <c r="L341" s="75" t="s">
        <v>247</v>
      </c>
    </row>
    <row r="342" spans="1:12" ht="13">
      <c r="A342" s="71"/>
      <c r="B342" s="77"/>
      <c r="C342" s="82" t="s">
        <v>595</v>
      </c>
      <c r="D342" s="74">
        <v>104969</v>
      </c>
      <c r="E342" s="75" t="s">
        <v>558</v>
      </c>
      <c r="F342" s="74">
        <v>35</v>
      </c>
      <c r="G342" s="86" t="s">
        <v>138</v>
      </c>
      <c r="H342" s="83" t="s">
        <v>104</v>
      </c>
      <c r="I342" s="75" t="s">
        <v>596</v>
      </c>
      <c r="J342" s="74">
        <v>11</v>
      </c>
      <c r="K342" s="78">
        <v>44593</v>
      </c>
      <c r="L342" s="75" t="s">
        <v>247</v>
      </c>
    </row>
    <row r="343" spans="1:12" ht="13">
      <c r="A343" s="71"/>
      <c r="B343" s="77"/>
      <c r="C343" s="82" t="s">
        <v>597</v>
      </c>
      <c r="D343" s="74">
        <v>104687</v>
      </c>
      <c r="E343" s="75" t="s">
        <v>558</v>
      </c>
      <c r="F343" s="74">
        <v>36</v>
      </c>
      <c r="G343" s="86" t="s">
        <v>143</v>
      </c>
      <c r="H343" s="83" t="s">
        <v>67</v>
      </c>
      <c r="I343" s="75" t="s">
        <v>598</v>
      </c>
      <c r="J343" s="74">
        <v>18</v>
      </c>
      <c r="K343" s="78">
        <v>44593</v>
      </c>
      <c r="L343" s="75" t="s">
        <v>247</v>
      </c>
    </row>
    <row r="344" spans="1:12" ht="13">
      <c r="A344" s="71"/>
      <c r="B344" s="77"/>
      <c r="C344" s="82" t="s">
        <v>599</v>
      </c>
      <c r="D344" s="74">
        <v>104721</v>
      </c>
      <c r="E344" s="75" t="s">
        <v>558</v>
      </c>
      <c r="F344" s="74">
        <v>36</v>
      </c>
      <c r="G344" s="86" t="s">
        <v>255</v>
      </c>
      <c r="H344" s="83" t="s">
        <v>104</v>
      </c>
      <c r="I344" s="75" t="s">
        <v>366</v>
      </c>
      <c r="J344" s="74">
        <v>12</v>
      </c>
      <c r="K344" s="78">
        <v>44593</v>
      </c>
      <c r="L344" s="75" t="s">
        <v>247</v>
      </c>
    </row>
    <row r="345" spans="1:12" ht="13">
      <c r="A345" s="71"/>
      <c r="B345" s="77"/>
      <c r="C345" s="82" t="s">
        <v>600</v>
      </c>
      <c r="D345" s="74">
        <v>104594</v>
      </c>
      <c r="E345" s="75" t="s">
        <v>558</v>
      </c>
      <c r="F345" s="74">
        <v>36</v>
      </c>
      <c r="G345" s="86" t="s">
        <v>255</v>
      </c>
      <c r="H345" s="83" t="s">
        <v>67</v>
      </c>
      <c r="I345" s="75" t="s">
        <v>270</v>
      </c>
      <c r="J345" s="74">
        <v>12</v>
      </c>
      <c r="K345" s="78">
        <v>44593</v>
      </c>
      <c r="L345" s="75" t="s">
        <v>247</v>
      </c>
    </row>
    <row r="346" spans="1:12" ht="13">
      <c r="A346" s="71"/>
      <c r="B346" s="77"/>
      <c r="C346" s="82" t="s">
        <v>601</v>
      </c>
      <c r="D346" s="74">
        <v>104668</v>
      </c>
      <c r="E346" s="75" t="s">
        <v>558</v>
      </c>
      <c r="F346" s="74">
        <v>36</v>
      </c>
      <c r="G346" s="86" t="s">
        <v>169</v>
      </c>
      <c r="H346" s="83" t="s">
        <v>104</v>
      </c>
      <c r="I346" s="75" t="s">
        <v>446</v>
      </c>
      <c r="J346" s="74">
        <v>11</v>
      </c>
      <c r="K346" s="78">
        <v>44593</v>
      </c>
      <c r="L346" s="75" t="s">
        <v>247</v>
      </c>
    </row>
    <row r="347" spans="1:12" ht="13">
      <c r="A347" s="71"/>
      <c r="B347" s="77"/>
      <c r="C347" s="82" t="s">
        <v>602</v>
      </c>
      <c r="D347" s="74">
        <v>104276</v>
      </c>
      <c r="E347" s="75" t="s">
        <v>558</v>
      </c>
      <c r="F347" s="74">
        <v>38</v>
      </c>
      <c r="G347" s="86" t="s">
        <v>138</v>
      </c>
      <c r="H347" s="83" t="s">
        <v>166</v>
      </c>
      <c r="I347" s="75" t="s">
        <v>603</v>
      </c>
      <c r="J347" s="74">
        <v>11</v>
      </c>
      <c r="K347" s="78">
        <v>44593</v>
      </c>
      <c r="L347" s="75" t="s">
        <v>247</v>
      </c>
    </row>
    <row r="348" spans="1:12" ht="13">
      <c r="A348" s="71"/>
      <c r="B348" s="77"/>
      <c r="C348" s="82" t="s">
        <v>604</v>
      </c>
      <c r="D348" s="74">
        <v>104300</v>
      </c>
      <c r="E348" s="75" t="s">
        <v>558</v>
      </c>
      <c r="F348" s="74">
        <v>37</v>
      </c>
      <c r="G348" s="86" t="s">
        <v>255</v>
      </c>
      <c r="H348" s="83" t="s">
        <v>67</v>
      </c>
      <c r="I348" s="75" t="s">
        <v>353</v>
      </c>
      <c r="J348" s="74">
        <v>12</v>
      </c>
      <c r="K348" s="78">
        <v>44593</v>
      </c>
      <c r="L348" s="75" t="s">
        <v>247</v>
      </c>
    </row>
    <row r="349" spans="1:12" ht="13">
      <c r="A349" s="71"/>
      <c r="B349" s="77"/>
      <c r="C349" s="82" t="s">
        <v>605</v>
      </c>
      <c r="D349" s="74">
        <v>104511</v>
      </c>
      <c r="E349" s="75" t="s">
        <v>558</v>
      </c>
      <c r="F349" s="74">
        <v>37</v>
      </c>
      <c r="G349" s="86" t="s">
        <v>255</v>
      </c>
      <c r="H349" s="83" t="s">
        <v>166</v>
      </c>
      <c r="I349" s="75" t="s">
        <v>279</v>
      </c>
      <c r="J349" s="74">
        <v>12</v>
      </c>
      <c r="K349" s="78">
        <v>44593</v>
      </c>
      <c r="L349" s="75" t="s">
        <v>247</v>
      </c>
    </row>
    <row r="350" spans="1:12" ht="13">
      <c r="A350" s="71"/>
      <c r="B350" s="77"/>
      <c r="C350" s="82" t="s">
        <v>606</v>
      </c>
      <c r="D350" s="74">
        <v>104310</v>
      </c>
      <c r="E350" s="75" t="s">
        <v>558</v>
      </c>
      <c r="F350" s="74">
        <v>37</v>
      </c>
      <c r="G350" s="86" t="s">
        <v>154</v>
      </c>
      <c r="H350" s="83" t="s">
        <v>104</v>
      </c>
      <c r="I350" s="75" t="s">
        <v>455</v>
      </c>
      <c r="J350" s="74">
        <v>11</v>
      </c>
      <c r="K350" s="78">
        <v>44593</v>
      </c>
      <c r="L350" s="75" t="s">
        <v>247</v>
      </c>
    </row>
    <row r="351" spans="1:12" ht="13">
      <c r="A351" s="71"/>
      <c r="B351" s="77"/>
      <c r="C351" s="82" t="s">
        <v>607</v>
      </c>
      <c r="D351" s="74">
        <v>104114</v>
      </c>
      <c r="E351" s="75" t="s">
        <v>558</v>
      </c>
      <c r="F351" s="74">
        <v>38</v>
      </c>
      <c r="G351" s="86" t="s">
        <v>160</v>
      </c>
      <c r="H351" s="83" t="s">
        <v>67</v>
      </c>
      <c r="I351" s="75" t="s">
        <v>296</v>
      </c>
      <c r="J351" s="74">
        <v>9</v>
      </c>
      <c r="K351" s="78">
        <v>44593</v>
      </c>
      <c r="L351" s="75" t="s">
        <v>247</v>
      </c>
    </row>
    <row r="352" spans="1:12" ht="13">
      <c r="A352" s="71"/>
      <c r="B352" s="77"/>
      <c r="C352" s="82" t="s">
        <v>608</v>
      </c>
      <c r="D352" s="74">
        <v>103836</v>
      </c>
      <c r="E352" s="75" t="s">
        <v>558</v>
      </c>
      <c r="F352" s="74">
        <v>39</v>
      </c>
      <c r="G352" s="86" t="s">
        <v>160</v>
      </c>
      <c r="H352" s="83" t="s">
        <v>67</v>
      </c>
      <c r="I352" s="75" t="s">
        <v>283</v>
      </c>
      <c r="J352" s="74">
        <v>9</v>
      </c>
      <c r="K352" s="78">
        <v>44593</v>
      </c>
      <c r="L352" s="75" t="s">
        <v>247</v>
      </c>
    </row>
    <row r="353" spans="1:12" ht="13">
      <c r="A353" s="71"/>
      <c r="B353" s="77"/>
      <c r="C353" s="82" t="s">
        <v>609</v>
      </c>
      <c r="D353" s="74">
        <v>103995</v>
      </c>
      <c r="E353" s="75" t="s">
        <v>558</v>
      </c>
      <c r="F353" s="74">
        <v>39</v>
      </c>
      <c r="G353" s="86" t="s">
        <v>160</v>
      </c>
      <c r="H353" s="83" t="s">
        <v>166</v>
      </c>
      <c r="I353" s="75" t="s">
        <v>276</v>
      </c>
      <c r="J353" s="74">
        <v>9</v>
      </c>
      <c r="K353" s="78">
        <v>44593</v>
      </c>
      <c r="L353" s="75" t="s">
        <v>247</v>
      </c>
    </row>
    <row r="354" spans="1:12" ht="13">
      <c r="A354" s="71"/>
      <c r="B354" s="77"/>
      <c r="C354" s="82" t="s">
        <v>610</v>
      </c>
      <c r="D354" s="74">
        <v>103890</v>
      </c>
      <c r="E354" s="75" t="s">
        <v>558</v>
      </c>
      <c r="F354" s="74">
        <v>39</v>
      </c>
      <c r="G354" s="86" t="s">
        <v>255</v>
      </c>
      <c r="H354" s="83" t="s">
        <v>67</v>
      </c>
      <c r="I354" s="75" t="s">
        <v>611</v>
      </c>
      <c r="J354" s="74">
        <v>12</v>
      </c>
      <c r="K354" s="78">
        <v>44593</v>
      </c>
      <c r="L354" s="75" t="s">
        <v>247</v>
      </c>
    </row>
    <row r="355" spans="1:12" ht="13">
      <c r="A355" s="71"/>
      <c r="B355" s="77"/>
      <c r="C355" s="82" t="s">
        <v>612</v>
      </c>
      <c r="D355" s="74">
        <v>103750</v>
      </c>
      <c r="E355" s="75" t="s">
        <v>558</v>
      </c>
      <c r="F355" s="74">
        <v>40</v>
      </c>
      <c r="G355" s="86" t="s">
        <v>169</v>
      </c>
      <c r="H355" s="83" t="s">
        <v>123</v>
      </c>
      <c r="I355" s="75" t="s">
        <v>496</v>
      </c>
      <c r="J355" s="74">
        <v>10</v>
      </c>
      <c r="K355" s="78">
        <v>44593</v>
      </c>
      <c r="L355" s="75" t="s">
        <v>247</v>
      </c>
    </row>
    <row r="356" spans="1:12" ht="13">
      <c r="A356" s="71"/>
      <c r="B356" s="77"/>
      <c r="C356" s="82" t="s">
        <v>613</v>
      </c>
      <c r="D356" s="74">
        <v>103717</v>
      </c>
      <c r="E356" s="75" t="s">
        <v>558</v>
      </c>
      <c r="F356" s="74">
        <v>40</v>
      </c>
      <c r="G356" s="86" t="s">
        <v>160</v>
      </c>
      <c r="H356" s="83" t="s">
        <v>104</v>
      </c>
      <c r="I356" s="75" t="s">
        <v>614</v>
      </c>
      <c r="J356" s="74">
        <v>9</v>
      </c>
      <c r="K356" s="78">
        <v>44593</v>
      </c>
      <c r="L356" s="75" t="s">
        <v>247</v>
      </c>
    </row>
    <row r="357" spans="1:12" ht="13">
      <c r="A357" s="71"/>
      <c r="B357" s="77"/>
      <c r="C357" s="82" t="s">
        <v>615</v>
      </c>
      <c r="D357" s="74">
        <v>103709</v>
      </c>
      <c r="E357" s="75" t="s">
        <v>558</v>
      </c>
      <c r="F357" s="74">
        <v>40</v>
      </c>
      <c r="G357" s="86" t="s">
        <v>255</v>
      </c>
      <c r="H357" s="83" t="s">
        <v>67</v>
      </c>
      <c r="I357" s="75" t="s">
        <v>366</v>
      </c>
      <c r="J357" s="74">
        <v>12</v>
      </c>
      <c r="K357" s="78">
        <v>44593</v>
      </c>
      <c r="L357" s="75" t="s">
        <v>247</v>
      </c>
    </row>
    <row r="358" spans="1:12" ht="13">
      <c r="A358" s="71"/>
      <c r="B358" s="77"/>
      <c r="C358" s="82" t="s">
        <v>616</v>
      </c>
      <c r="D358" s="74">
        <v>103731</v>
      </c>
      <c r="E358" s="75" t="s">
        <v>558</v>
      </c>
      <c r="F358" s="74">
        <v>40</v>
      </c>
      <c r="G358" s="86" t="s">
        <v>255</v>
      </c>
      <c r="H358" s="83" t="s">
        <v>166</v>
      </c>
      <c r="I358" s="75" t="s">
        <v>270</v>
      </c>
      <c r="J358" s="74">
        <v>12</v>
      </c>
      <c r="K358" s="78">
        <v>44593</v>
      </c>
      <c r="L358" s="75" t="s">
        <v>247</v>
      </c>
    </row>
    <row r="359" spans="1:12" ht="13">
      <c r="A359" s="71"/>
      <c r="B359" s="77"/>
      <c r="C359" s="82" t="s">
        <v>617</v>
      </c>
      <c r="D359" s="74">
        <v>103645</v>
      </c>
      <c r="E359" s="75" t="s">
        <v>558</v>
      </c>
      <c r="F359" s="74">
        <v>40</v>
      </c>
      <c r="G359" s="86" t="s">
        <v>138</v>
      </c>
      <c r="H359" s="83" t="s">
        <v>67</v>
      </c>
      <c r="I359" s="75" t="s">
        <v>288</v>
      </c>
      <c r="J359" s="74">
        <v>12</v>
      </c>
      <c r="K359" s="78">
        <v>44593</v>
      </c>
      <c r="L359" s="75" t="s">
        <v>247</v>
      </c>
    </row>
    <row r="360" spans="1:12" ht="13">
      <c r="A360" s="71"/>
      <c r="B360" s="77"/>
      <c r="C360" s="82" t="s">
        <v>618</v>
      </c>
      <c r="D360" s="74">
        <v>103360</v>
      </c>
      <c r="E360" s="75" t="s">
        <v>558</v>
      </c>
      <c r="F360" s="74">
        <v>42</v>
      </c>
      <c r="G360" s="86" t="s">
        <v>138</v>
      </c>
      <c r="H360" s="83" t="s">
        <v>104</v>
      </c>
      <c r="I360" s="75" t="s">
        <v>400</v>
      </c>
      <c r="J360" s="74">
        <v>13</v>
      </c>
      <c r="K360" s="78">
        <v>44593</v>
      </c>
      <c r="L360" s="75" t="s">
        <v>247</v>
      </c>
    </row>
    <row r="361" spans="1:12" ht="13">
      <c r="A361" s="71"/>
      <c r="B361" s="77"/>
      <c r="C361" s="82" t="s">
        <v>619</v>
      </c>
      <c r="D361" s="74">
        <v>103555</v>
      </c>
      <c r="E361" s="75" t="s">
        <v>558</v>
      </c>
      <c r="F361" s="74">
        <v>41</v>
      </c>
      <c r="G361" s="86" t="s">
        <v>160</v>
      </c>
      <c r="H361" s="83" t="s">
        <v>67</v>
      </c>
      <c r="I361" s="75" t="s">
        <v>283</v>
      </c>
      <c r="J361" s="74">
        <v>9</v>
      </c>
      <c r="K361" s="78">
        <v>44593</v>
      </c>
      <c r="L361" s="75" t="s">
        <v>247</v>
      </c>
    </row>
    <row r="362" spans="1:12" ht="13">
      <c r="A362" s="71"/>
      <c r="B362" s="77"/>
      <c r="C362" s="82" t="s">
        <v>620</v>
      </c>
      <c r="D362" s="74">
        <v>103530</v>
      </c>
      <c r="E362" s="75" t="s">
        <v>558</v>
      </c>
      <c r="F362" s="74">
        <v>41</v>
      </c>
      <c r="G362" s="86" t="s">
        <v>255</v>
      </c>
      <c r="H362" s="83" t="s">
        <v>67</v>
      </c>
      <c r="I362" s="75" t="s">
        <v>258</v>
      </c>
      <c r="J362" s="74">
        <v>12</v>
      </c>
      <c r="K362" s="78">
        <v>44593</v>
      </c>
      <c r="L362" s="75" t="s">
        <v>247</v>
      </c>
    </row>
    <row r="363" spans="1:12" ht="13">
      <c r="A363" s="71"/>
      <c r="B363" s="77"/>
      <c r="C363" s="82" t="s">
        <v>621</v>
      </c>
      <c r="D363" s="74">
        <v>103538</v>
      </c>
      <c r="E363" s="75" t="s">
        <v>558</v>
      </c>
      <c r="F363" s="74">
        <v>41</v>
      </c>
      <c r="G363" s="86" t="s">
        <v>255</v>
      </c>
      <c r="H363" s="83" t="s">
        <v>67</v>
      </c>
      <c r="I363" s="75" t="s">
        <v>258</v>
      </c>
      <c r="J363" s="74">
        <v>12</v>
      </c>
      <c r="K363" s="78">
        <v>44593</v>
      </c>
      <c r="L363" s="75" t="s">
        <v>247</v>
      </c>
    </row>
    <row r="364" spans="1:12" ht="13">
      <c r="A364" s="71"/>
      <c r="B364" s="77"/>
      <c r="C364" s="82" t="s">
        <v>622</v>
      </c>
      <c r="D364" s="74">
        <v>103484</v>
      </c>
      <c r="E364" s="75" t="s">
        <v>558</v>
      </c>
      <c r="F364" s="74">
        <v>41</v>
      </c>
      <c r="G364" s="86" t="s">
        <v>160</v>
      </c>
      <c r="H364" s="83" t="s">
        <v>67</v>
      </c>
      <c r="I364" s="75" t="s">
        <v>118</v>
      </c>
      <c r="J364" s="74">
        <v>9</v>
      </c>
      <c r="K364" s="78">
        <v>44593</v>
      </c>
      <c r="L364" s="75" t="s">
        <v>247</v>
      </c>
    </row>
    <row r="365" spans="1:12" ht="13">
      <c r="A365" s="71"/>
      <c r="B365" s="77"/>
      <c r="C365" s="82" t="s">
        <v>623</v>
      </c>
      <c r="D365" s="74">
        <v>103475</v>
      </c>
      <c r="E365" s="75" t="s">
        <v>558</v>
      </c>
      <c r="F365" s="74">
        <v>41</v>
      </c>
      <c r="G365" s="86" t="s">
        <v>255</v>
      </c>
      <c r="H365" s="83" t="s">
        <v>123</v>
      </c>
      <c r="I365" s="75" t="s">
        <v>342</v>
      </c>
      <c r="J365" s="74">
        <v>12</v>
      </c>
      <c r="K365" s="78">
        <v>44593</v>
      </c>
      <c r="L365" s="75" t="s">
        <v>247</v>
      </c>
    </row>
    <row r="366" spans="1:12" ht="13">
      <c r="A366" s="71"/>
      <c r="B366" s="77"/>
      <c r="C366" s="82" t="s">
        <v>624</v>
      </c>
      <c r="D366" s="74">
        <v>103508</v>
      </c>
      <c r="E366" s="75" t="s">
        <v>558</v>
      </c>
      <c r="F366" s="74">
        <v>41</v>
      </c>
      <c r="G366" s="86" t="s">
        <v>255</v>
      </c>
      <c r="H366" s="83" t="s">
        <v>166</v>
      </c>
      <c r="I366" s="75" t="s">
        <v>342</v>
      </c>
      <c r="J366" s="74">
        <v>12</v>
      </c>
      <c r="K366" s="78">
        <v>44593</v>
      </c>
      <c r="L366" s="75" t="s">
        <v>247</v>
      </c>
    </row>
    <row r="367" spans="1:12" ht="13">
      <c r="A367" s="71"/>
      <c r="B367" s="77"/>
      <c r="C367" s="82" t="s">
        <v>625</v>
      </c>
      <c r="D367" s="74">
        <v>103529</v>
      </c>
      <c r="E367" s="75" t="s">
        <v>558</v>
      </c>
      <c r="F367" s="74">
        <v>41</v>
      </c>
      <c r="G367" s="86" t="s">
        <v>255</v>
      </c>
      <c r="H367" s="83" t="s">
        <v>67</v>
      </c>
      <c r="I367" s="75" t="s">
        <v>279</v>
      </c>
      <c r="J367" s="74">
        <v>12</v>
      </c>
      <c r="K367" s="78">
        <v>44593</v>
      </c>
      <c r="L367" s="75" t="s">
        <v>247</v>
      </c>
    </row>
    <row r="368" spans="1:12" ht="13">
      <c r="A368" s="71"/>
      <c r="B368" s="77"/>
      <c r="C368" s="82" t="s">
        <v>626</v>
      </c>
      <c r="D368" s="74">
        <v>103262</v>
      </c>
      <c r="E368" s="75" t="s">
        <v>558</v>
      </c>
      <c r="F368" s="74">
        <v>42</v>
      </c>
      <c r="G368" s="86" t="s">
        <v>255</v>
      </c>
      <c r="H368" s="83" t="s">
        <v>104</v>
      </c>
      <c r="I368" s="75" t="s">
        <v>431</v>
      </c>
      <c r="J368" s="74">
        <v>11</v>
      </c>
      <c r="K368" s="78">
        <v>44593</v>
      </c>
      <c r="L368" s="75" t="s">
        <v>247</v>
      </c>
    </row>
    <row r="369" spans="1:12" ht="13">
      <c r="A369" s="71"/>
      <c r="B369" s="77"/>
      <c r="C369" s="82" t="s">
        <v>627</v>
      </c>
      <c r="D369" s="74">
        <v>103276</v>
      </c>
      <c r="E369" s="75" t="s">
        <v>558</v>
      </c>
      <c r="F369" s="74">
        <v>42</v>
      </c>
      <c r="G369" s="86" t="s">
        <v>160</v>
      </c>
      <c r="H369" s="83" t="s">
        <v>67</v>
      </c>
      <c r="I369" s="75" t="s">
        <v>276</v>
      </c>
      <c r="J369" s="74">
        <v>9</v>
      </c>
      <c r="K369" s="78">
        <v>44593</v>
      </c>
      <c r="L369" s="75" t="s">
        <v>247</v>
      </c>
    </row>
    <row r="370" spans="1:12" ht="13">
      <c r="A370" s="71"/>
      <c r="B370" s="77"/>
      <c r="C370" s="82" t="s">
        <v>628</v>
      </c>
      <c r="D370" s="74">
        <v>102912</v>
      </c>
      <c r="E370" s="75" t="s">
        <v>558</v>
      </c>
      <c r="F370" s="74">
        <v>44</v>
      </c>
      <c r="G370" s="86" t="s">
        <v>255</v>
      </c>
      <c r="H370" s="83" t="s">
        <v>104</v>
      </c>
      <c r="I370" s="75" t="s">
        <v>274</v>
      </c>
      <c r="J370" s="74">
        <v>12</v>
      </c>
      <c r="K370" s="78">
        <v>44593</v>
      </c>
      <c r="L370" s="75" t="s">
        <v>247</v>
      </c>
    </row>
    <row r="371" spans="1:12" ht="13">
      <c r="A371" s="71"/>
      <c r="B371" s="77"/>
      <c r="C371" s="82" t="s">
        <v>629</v>
      </c>
      <c r="D371" s="74">
        <v>102965</v>
      </c>
      <c r="E371" s="75" t="s">
        <v>558</v>
      </c>
      <c r="F371" s="74">
        <v>43</v>
      </c>
      <c r="G371" s="86" t="s">
        <v>160</v>
      </c>
      <c r="H371" s="83" t="s">
        <v>67</v>
      </c>
      <c r="I371" s="75" t="s">
        <v>575</v>
      </c>
      <c r="J371" s="74">
        <v>11</v>
      </c>
      <c r="K371" s="78">
        <v>44593</v>
      </c>
      <c r="L371" s="75" t="s">
        <v>247</v>
      </c>
    </row>
    <row r="372" spans="1:12" ht="13">
      <c r="A372" s="71"/>
      <c r="B372" s="77"/>
      <c r="C372" s="82" t="s">
        <v>630</v>
      </c>
      <c r="D372" s="74">
        <v>103109</v>
      </c>
      <c r="E372" s="75" t="s">
        <v>558</v>
      </c>
      <c r="F372" s="74">
        <v>43</v>
      </c>
      <c r="G372" s="86" t="s">
        <v>154</v>
      </c>
      <c r="H372" s="83" t="s">
        <v>104</v>
      </c>
      <c r="I372" s="75" t="s">
        <v>296</v>
      </c>
      <c r="J372" s="74">
        <v>9</v>
      </c>
      <c r="K372" s="78">
        <v>44593</v>
      </c>
      <c r="L372" s="75" t="s">
        <v>247</v>
      </c>
    </row>
    <row r="373" spans="1:12" ht="13">
      <c r="A373" s="71"/>
      <c r="B373" s="77"/>
      <c r="C373" s="82" t="s">
        <v>631</v>
      </c>
      <c r="D373" s="74">
        <v>102929</v>
      </c>
      <c r="E373" s="75" t="s">
        <v>558</v>
      </c>
      <c r="F373" s="74">
        <v>43</v>
      </c>
      <c r="G373" s="86" t="s">
        <v>143</v>
      </c>
      <c r="H373" s="83" t="s">
        <v>166</v>
      </c>
      <c r="I373" s="75" t="s">
        <v>632</v>
      </c>
      <c r="J373" s="74">
        <v>17</v>
      </c>
      <c r="K373" s="78">
        <v>44593</v>
      </c>
      <c r="L373" s="75" t="s">
        <v>247</v>
      </c>
    </row>
    <row r="374" spans="1:12" ht="13">
      <c r="A374" s="71"/>
      <c r="B374" s="77"/>
      <c r="C374" s="82" t="s">
        <v>633</v>
      </c>
      <c r="D374" s="74">
        <v>103078</v>
      </c>
      <c r="E374" s="75" t="s">
        <v>558</v>
      </c>
      <c r="F374" s="74">
        <v>43</v>
      </c>
      <c r="G374" s="86" t="s">
        <v>160</v>
      </c>
      <c r="H374" s="83" t="s">
        <v>104</v>
      </c>
      <c r="I374" s="75" t="s">
        <v>408</v>
      </c>
      <c r="J374" s="74">
        <v>10</v>
      </c>
      <c r="K374" s="78">
        <v>44593</v>
      </c>
      <c r="L374" s="75" t="s">
        <v>247</v>
      </c>
    </row>
    <row r="375" spans="1:12" ht="13">
      <c r="A375" s="71"/>
      <c r="B375" s="77"/>
      <c r="C375" s="82" t="s">
        <v>634</v>
      </c>
      <c r="D375" s="74">
        <v>102656</v>
      </c>
      <c r="E375" s="75" t="s">
        <v>558</v>
      </c>
      <c r="F375" s="74">
        <v>45</v>
      </c>
      <c r="G375" s="86" t="s">
        <v>255</v>
      </c>
      <c r="H375" s="83" t="s">
        <v>67</v>
      </c>
      <c r="I375" s="75" t="s">
        <v>366</v>
      </c>
      <c r="J375" s="74">
        <v>12</v>
      </c>
      <c r="K375" s="78">
        <v>44593</v>
      </c>
      <c r="L375" s="75" t="s">
        <v>247</v>
      </c>
    </row>
    <row r="376" spans="1:12" ht="13">
      <c r="A376" s="71"/>
      <c r="B376" s="77"/>
      <c r="C376" s="82" t="s">
        <v>635</v>
      </c>
      <c r="D376" s="74">
        <v>102809</v>
      </c>
      <c r="E376" s="75" t="s">
        <v>558</v>
      </c>
      <c r="F376" s="74">
        <v>44</v>
      </c>
      <c r="G376" s="86" t="s">
        <v>120</v>
      </c>
      <c r="H376" s="83" t="s">
        <v>104</v>
      </c>
      <c r="I376" s="75" t="s">
        <v>118</v>
      </c>
      <c r="J376" s="74">
        <v>9</v>
      </c>
      <c r="K376" s="78">
        <v>44593</v>
      </c>
      <c r="L376" s="75" t="s">
        <v>247</v>
      </c>
    </row>
    <row r="377" spans="1:12" ht="13">
      <c r="A377" s="71"/>
      <c r="B377" s="77"/>
      <c r="C377" s="82" t="s">
        <v>636</v>
      </c>
      <c r="D377" s="74">
        <v>102676</v>
      </c>
      <c r="E377" s="75" t="s">
        <v>558</v>
      </c>
      <c r="F377" s="74">
        <v>44</v>
      </c>
      <c r="G377" s="86" t="s">
        <v>138</v>
      </c>
      <c r="H377" s="83" t="s">
        <v>166</v>
      </c>
      <c r="I377" s="75" t="s">
        <v>288</v>
      </c>
      <c r="J377" s="74">
        <v>12</v>
      </c>
      <c r="K377" s="78">
        <v>44593</v>
      </c>
      <c r="L377" s="75" t="s">
        <v>247</v>
      </c>
    </row>
    <row r="378" spans="1:12" ht="13">
      <c r="A378" s="71"/>
      <c r="B378" s="77"/>
      <c r="C378" s="82" t="s">
        <v>637</v>
      </c>
      <c r="D378" s="74">
        <v>102652</v>
      </c>
      <c r="E378" s="75" t="s">
        <v>558</v>
      </c>
      <c r="F378" s="74">
        <v>45</v>
      </c>
      <c r="G378" s="86" t="s">
        <v>138</v>
      </c>
      <c r="H378" s="83" t="s">
        <v>166</v>
      </c>
      <c r="I378" s="75" t="s">
        <v>279</v>
      </c>
      <c r="J378" s="74">
        <v>12</v>
      </c>
      <c r="K378" s="78">
        <v>44593</v>
      </c>
      <c r="L378" s="75" t="s">
        <v>247</v>
      </c>
    </row>
    <row r="379" spans="1:12" ht="13">
      <c r="A379" s="71"/>
      <c r="B379" s="77"/>
      <c r="C379" s="82" t="s">
        <v>638</v>
      </c>
      <c r="D379" s="74">
        <v>102492</v>
      </c>
      <c r="E379" s="75" t="s">
        <v>558</v>
      </c>
      <c r="F379" s="74">
        <v>45</v>
      </c>
      <c r="G379" s="86" t="s">
        <v>160</v>
      </c>
      <c r="H379" s="83" t="s">
        <v>104</v>
      </c>
      <c r="I379" s="75" t="s">
        <v>639</v>
      </c>
      <c r="J379" s="74">
        <v>9</v>
      </c>
      <c r="K379" s="78">
        <v>44593</v>
      </c>
      <c r="L379" s="75" t="s">
        <v>247</v>
      </c>
    </row>
    <row r="380" spans="1:12" ht="13">
      <c r="A380" s="71"/>
      <c r="B380" s="77"/>
      <c r="C380" s="82" t="s">
        <v>640</v>
      </c>
      <c r="D380" s="74">
        <v>102477</v>
      </c>
      <c r="E380" s="75" t="s">
        <v>558</v>
      </c>
      <c r="F380" s="74">
        <v>45</v>
      </c>
      <c r="G380" s="86" t="s">
        <v>298</v>
      </c>
      <c r="H380" s="83" t="s">
        <v>104</v>
      </c>
      <c r="I380" s="75" t="s">
        <v>501</v>
      </c>
      <c r="J380" s="74">
        <v>5</v>
      </c>
      <c r="K380" s="78">
        <v>44593</v>
      </c>
      <c r="L380" s="75" t="s">
        <v>247</v>
      </c>
    </row>
    <row r="381" spans="1:12" ht="13">
      <c r="A381" s="71"/>
      <c r="B381" s="77"/>
      <c r="C381" s="82" t="s">
        <v>641</v>
      </c>
      <c r="D381" s="74">
        <v>102504</v>
      </c>
      <c r="E381" s="75" t="s">
        <v>558</v>
      </c>
      <c r="F381" s="74">
        <v>45</v>
      </c>
      <c r="G381" s="86" t="s">
        <v>160</v>
      </c>
      <c r="H381" s="83" t="s">
        <v>67</v>
      </c>
      <c r="I381" s="75" t="s">
        <v>296</v>
      </c>
      <c r="J381" s="74">
        <v>9</v>
      </c>
      <c r="K381" s="78">
        <v>44593</v>
      </c>
      <c r="L381" s="75" t="s">
        <v>247</v>
      </c>
    </row>
    <row r="382" spans="1:12" ht="13">
      <c r="A382" s="71"/>
      <c r="B382" s="77"/>
      <c r="C382" s="82" t="s">
        <v>642</v>
      </c>
      <c r="D382" s="74">
        <v>102423</v>
      </c>
      <c r="E382" s="75" t="s">
        <v>558</v>
      </c>
      <c r="F382" s="74">
        <v>45</v>
      </c>
      <c r="G382" s="86" t="s">
        <v>160</v>
      </c>
      <c r="H382" s="83" t="s">
        <v>67</v>
      </c>
      <c r="I382" s="75" t="s">
        <v>283</v>
      </c>
      <c r="J382" s="74">
        <v>9</v>
      </c>
      <c r="K382" s="78">
        <v>44593</v>
      </c>
      <c r="L382" s="75" t="s">
        <v>247</v>
      </c>
    </row>
    <row r="383" spans="1:12" ht="13">
      <c r="A383" s="71"/>
      <c r="B383" s="77"/>
      <c r="C383" s="82" t="s">
        <v>643</v>
      </c>
      <c r="D383" s="74">
        <v>102455</v>
      </c>
      <c r="E383" s="75" t="s">
        <v>558</v>
      </c>
      <c r="F383" s="74">
        <v>45</v>
      </c>
      <c r="G383" s="86" t="s">
        <v>255</v>
      </c>
      <c r="H383" s="83" t="s">
        <v>104</v>
      </c>
      <c r="I383" s="75" t="s">
        <v>279</v>
      </c>
      <c r="J383" s="74">
        <v>12</v>
      </c>
      <c r="K383" s="78">
        <v>44593</v>
      </c>
      <c r="L383" s="75" t="s">
        <v>247</v>
      </c>
    </row>
    <row r="384" spans="1:12" ht="13">
      <c r="A384" s="71"/>
      <c r="B384" s="77"/>
      <c r="C384" s="82" t="s">
        <v>644</v>
      </c>
      <c r="D384" s="74">
        <v>102199</v>
      </c>
      <c r="E384" s="75" t="s">
        <v>558</v>
      </c>
      <c r="F384" s="74">
        <v>46</v>
      </c>
      <c r="G384" s="86" t="s">
        <v>154</v>
      </c>
      <c r="H384" s="83" t="s">
        <v>104</v>
      </c>
      <c r="I384" s="75" t="s">
        <v>645</v>
      </c>
      <c r="J384" s="74">
        <v>12</v>
      </c>
      <c r="K384" s="78">
        <v>44593</v>
      </c>
      <c r="L384" s="75" t="s">
        <v>247</v>
      </c>
    </row>
    <row r="385" spans="1:12" ht="13">
      <c r="A385" s="71"/>
      <c r="B385" s="77"/>
      <c r="C385" s="82" t="s">
        <v>646</v>
      </c>
      <c r="D385" s="74">
        <v>102212</v>
      </c>
      <c r="E385" s="75" t="s">
        <v>558</v>
      </c>
      <c r="F385" s="74">
        <v>46</v>
      </c>
      <c r="G385" s="86" t="s">
        <v>160</v>
      </c>
      <c r="H385" s="83" t="s">
        <v>104</v>
      </c>
      <c r="I385" s="75" t="s">
        <v>524</v>
      </c>
      <c r="J385" s="74">
        <v>8</v>
      </c>
      <c r="K385" s="78">
        <v>44593</v>
      </c>
      <c r="L385" s="75" t="s">
        <v>247</v>
      </c>
    </row>
    <row r="386" spans="1:12" ht="13">
      <c r="A386" s="71"/>
      <c r="B386" s="77"/>
      <c r="C386" s="82" t="s">
        <v>647</v>
      </c>
      <c r="D386" s="74">
        <v>102088</v>
      </c>
      <c r="E386" s="75" t="s">
        <v>558</v>
      </c>
      <c r="F386" s="74">
        <v>47</v>
      </c>
      <c r="G386" s="86" t="s">
        <v>120</v>
      </c>
      <c r="H386" s="83" t="s">
        <v>166</v>
      </c>
      <c r="I386" s="75" t="s">
        <v>118</v>
      </c>
      <c r="J386" s="74">
        <v>9</v>
      </c>
      <c r="K386" s="78">
        <v>44593</v>
      </c>
      <c r="L386" s="75" t="s">
        <v>247</v>
      </c>
    </row>
    <row r="387" spans="1:12" ht="13">
      <c r="A387" s="71"/>
      <c r="B387" s="77"/>
      <c r="C387" s="82" t="s">
        <v>648</v>
      </c>
      <c r="D387" s="74">
        <v>102138</v>
      </c>
      <c r="E387" s="75" t="s">
        <v>558</v>
      </c>
      <c r="F387" s="74">
        <v>46</v>
      </c>
      <c r="G387" s="86" t="s">
        <v>169</v>
      </c>
      <c r="H387" s="83" t="s">
        <v>67</v>
      </c>
      <c r="I387" s="75" t="s">
        <v>118</v>
      </c>
      <c r="J387" s="74">
        <v>9</v>
      </c>
      <c r="K387" s="78">
        <v>44593</v>
      </c>
      <c r="L387" s="75" t="s">
        <v>247</v>
      </c>
    </row>
    <row r="388" spans="1:12" ht="13">
      <c r="A388" s="71"/>
      <c r="B388" s="77"/>
      <c r="C388" s="82" t="s">
        <v>649</v>
      </c>
      <c r="D388" s="74">
        <v>102066</v>
      </c>
      <c r="E388" s="75" t="s">
        <v>558</v>
      </c>
      <c r="F388" s="74">
        <v>47</v>
      </c>
      <c r="G388" s="86" t="s">
        <v>120</v>
      </c>
      <c r="H388" s="83" t="s">
        <v>67</v>
      </c>
      <c r="I388" s="75" t="s">
        <v>371</v>
      </c>
      <c r="J388" s="74">
        <v>11</v>
      </c>
      <c r="K388" s="78">
        <v>44593</v>
      </c>
      <c r="L388" s="75" t="s">
        <v>247</v>
      </c>
    </row>
    <row r="389" spans="1:12" ht="13">
      <c r="A389" s="71"/>
      <c r="B389" s="77"/>
      <c r="C389" s="82" t="s">
        <v>650</v>
      </c>
      <c r="D389" s="74">
        <v>102011</v>
      </c>
      <c r="E389" s="75" t="s">
        <v>558</v>
      </c>
      <c r="F389" s="74">
        <v>47</v>
      </c>
      <c r="G389" s="86" t="s">
        <v>160</v>
      </c>
      <c r="H389" s="83" t="s">
        <v>67</v>
      </c>
      <c r="I389" s="75" t="s">
        <v>651</v>
      </c>
      <c r="J389" s="74">
        <v>12</v>
      </c>
      <c r="K389" s="78">
        <v>44593</v>
      </c>
      <c r="L389" s="75" t="s">
        <v>247</v>
      </c>
    </row>
    <row r="390" spans="1:12" ht="13">
      <c r="A390" s="71"/>
      <c r="B390" s="77"/>
      <c r="C390" s="82" t="s">
        <v>652</v>
      </c>
      <c r="D390" s="74">
        <v>101803</v>
      </c>
      <c r="E390" s="75" t="s">
        <v>558</v>
      </c>
      <c r="F390" s="74">
        <v>48</v>
      </c>
      <c r="G390" s="86" t="s">
        <v>255</v>
      </c>
      <c r="H390" s="83" t="s">
        <v>104</v>
      </c>
      <c r="I390" s="75" t="s">
        <v>288</v>
      </c>
      <c r="J390" s="74">
        <v>12</v>
      </c>
      <c r="K390" s="78">
        <v>44593</v>
      </c>
      <c r="L390" s="75" t="s">
        <v>247</v>
      </c>
    </row>
    <row r="391" spans="1:12" ht="13">
      <c r="A391" s="71"/>
      <c r="B391" s="77"/>
      <c r="C391" s="82" t="s">
        <v>653</v>
      </c>
      <c r="D391" s="74">
        <v>101594</v>
      </c>
      <c r="E391" s="75" t="s">
        <v>558</v>
      </c>
      <c r="F391" s="74">
        <v>48</v>
      </c>
      <c r="G391" s="86" t="s">
        <v>160</v>
      </c>
      <c r="H391" s="83" t="s">
        <v>67</v>
      </c>
      <c r="I391" s="75" t="s">
        <v>654</v>
      </c>
      <c r="J391" s="74">
        <v>9</v>
      </c>
      <c r="K391" s="78">
        <v>44593</v>
      </c>
      <c r="L391" s="75" t="s">
        <v>247</v>
      </c>
    </row>
    <row r="392" spans="1:12" ht="13">
      <c r="A392" s="71"/>
      <c r="B392" s="77"/>
      <c r="C392" s="82" t="s">
        <v>655</v>
      </c>
      <c r="D392" s="74">
        <v>101578</v>
      </c>
      <c r="E392" s="75" t="s">
        <v>558</v>
      </c>
      <c r="F392" s="74">
        <v>48</v>
      </c>
      <c r="G392" s="86" t="s">
        <v>160</v>
      </c>
      <c r="H392" s="83" t="s">
        <v>67</v>
      </c>
      <c r="I392" s="75" t="s">
        <v>296</v>
      </c>
      <c r="J392" s="74">
        <v>9</v>
      </c>
      <c r="K392" s="78">
        <v>44593</v>
      </c>
      <c r="L392" s="75" t="s">
        <v>247</v>
      </c>
    </row>
    <row r="393" spans="1:12" ht="13">
      <c r="A393" s="71"/>
      <c r="B393" s="77"/>
      <c r="C393" s="82" t="s">
        <v>656</v>
      </c>
      <c r="D393" s="74">
        <v>101461</v>
      </c>
      <c r="E393" s="75" t="s">
        <v>558</v>
      </c>
      <c r="F393" s="74">
        <v>49</v>
      </c>
      <c r="G393" s="86" t="s">
        <v>154</v>
      </c>
      <c r="H393" s="83" t="s">
        <v>104</v>
      </c>
      <c r="I393" s="75" t="s">
        <v>351</v>
      </c>
      <c r="J393" s="74">
        <v>10</v>
      </c>
      <c r="K393" s="78">
        <v>44593</v>
      </c>
      <c r="L393" s="75" t="s">
        <v>247</v>
      </c>
    </row>
    <row r="394" spans="1:12" ht="13">
      <c r="A394" s="71"/>
      <c r="B394" s="77"/>
      <c r="C394" s="82" t="s">
        <v>657</v>
      </c>
      <c r="D394" s="74">
        <v>101222</v>
      </c>
      <c r="E394" s="75" t="s">
        <v>558</v>
      </c>
      <c r="F394" s="74">
        <v>50</v>
      </c>
      <c r="G394" s="86" t="s">
        <v>120</v>
      </c>
      <c r="H394" s="83" t="s">
        <v>67</v>
      </c>
      <c r="I394" s="75" t="s">
        <v>283</v>
      </c>
      <c r="J394" s="74">
        <v>9</v>
      </c>
      <c r="K394" s="78">
        <v>44593</v>
      </c>
      <c r="L394" s="75" t="s">
        <v>247</v>
      </c>
    </row>
    <row r="395" spans="1:12" ht="13">
      <c r="A395" s="71"/>
      <c r="B395" s="77"/>
      <c r="C395" s="82" t="s">
        <v>658</v>
      </c>
      <c r="D395" s="74">
        <v>101289</v>
      </c>
      <c r="E395" s="75" t="s">
        <v>558</v>
      </c>
      <c r="F395" s="74">
        <v>49</v>
      </c>
      <c r="G395" s="86" t="s">
        <v>169</v>
      </c>
      <c r="H395" s="83" t="s">
        <v>104</v>
      </c>
      <c r="I395" s="75" t="s">
        <v>276</v>
      </c>
      <c r="J395" s="74">
        <v>9</v>
      </c>
      <c r="K395" s="78">
        <v>44593</v>
      </c>
      <c r="L395" s="75" t="s">
        <v>247</v>
      </c>
    </row>
    <row r="396" spans="1:12" ht="13">
      <c r="A396" s="71"/>
      <c r="B396" s="77"/>
      <c r="C396" s="82" t="s">
        <v>659</v>
      </c>
      <c r="D396" s="74">
        <v>100996</v>
      </c>
      <c r="E396" s="75" t="s">
        <v>558</v>
      </c>
      <c r="F396" s="74">
        <v>50</v>
      </c>
      <c r="G396" s="86" t="s">
        <v>298</v>
      </c>
      <c r="H396" s="83" t="s">
        <v>104</v>
      </c>
      <c r="I396" s="75" t="s">
        <v>660</v>
      </c>
      <c r="J396" s="74">
        <v>9</v>
      </c>
      <c r="K396" s="78">
        <v>44593</v>
      </c>
      <c r="L396" s="75" t="s">
        <v>247</v>
      </c>
    </row>
    <row r="397" spans="1:12" ht="13">
      <c r="A397" s="71"/>
      <c r="B397" s="77"/>
      <c r="C397" s="82" t="s">
        <v>661</v>
      </c>
      <c r="D397" s="74">
        <v>101188</v>
      </c>
      <c r="E397" s="75" t="s">
        <v>558</v>
      </c>
      <c r="F397" s="74">
        <v>50</v>
      </c>
      <c r="G397" s="86" t="s">
        <v>143</v>
      </c>
      <c r="H397" s="83" t="s">
        <v>104</v>
      </c>
      <c r="I397" s="75" t="s">
        <v>632</v>
      </c>
      <c r="J397" s="74">
        <v>17</v>
      </c>
      <c r="K397" s="78">
        <v>44593</v>
      </c>
      <c r="L397" s="75" t="s">
        <v>247</v>
      </c>
    </row>
    <row r="398" spans="1:12" ht="13">
      <c r="A398" s="71"/>
      <c r="B398" s="77"/>
      <c r="C398" s="82" t="s">
        <v>662</v>
      </c>
      <c r="D398" s="74">
        <v>101047</v>
      </c>
      <c r="E398" s="75" t="s">
        <v>558</v>
      </c>
      <c r="F398" s="74">
        <v>50</v>
      </c>
      <c r="G398" s="86" t="s">
        <v>160</v>
      </c>
      <c r="H398" s="83" t="s">
        <v>67</v>
      </c>
      <c r="I398" s="75" t="s">
        <v>283</v>
      </c>
      <c r="J398" s="74">
        <v>9</v>
      </c>
      <c r="K398" s="78">
        <v>44593</v>
      </c>
      <c r="L398" s="75" t="s">
        <v>247</v>
      </c>
    </row>
    <row r="399" spans="1:12" ht="13">
      <c r="A399" s="71"/>
      <c r="B399" s="77"/>
      <c r="C399" s="82" t="s">
        <v>663</v>
      </c>
      <c r="D399" s="74">
        <v>100954</v>
      </c>
      <c r="E399" s="75" t="s">
        <v>558</v>
      </c>
      <c r="F399" s="74">
        <v>51</v>
      </c>
      <c r="G399" s="86" t="s">
        <v>310</v>
      </c>
      <c r="H399" s="83" t="s">
        <v>104</v>
      </c>
      <c r="I399" s="75" t="s">
        <v>476</v>
      </c>
      <c r="J399" s="74">
        <v>10</v>
      </c>
      <c r="K399" s="78">
        <v>44593</v>
      </c>
      <c r="L399" s="75" t="s">
        <v>247</v>
      </c>
    </row>
    <row r="400" spans="1:12" ht="13">
      <c r="A400" s="71"/>
      <c r="B400" s="77"/>
      <c r="C400" s="82" t="s">
        <v>664</v>
      </c>
      <c r="D400" s="74">
        <v>101000</v>
      </c>
      <c r="E400" s="75" t="s">
        <v>558</v>
      </c>
      <c r="F400" s="74">
        <v>50</v>
      </c>
      <c r="G400" s="86" t="s">
        <v>160</v>
      </c>
      <c r="H400" s="83" t="s">
        <v>67</v>
      </c>
      <c r="I400" s="75" t="s">
        <v>118</v>
      </c>
      <c r="J400" s="74">
        <v>9</v>
      </c>
      <c r="K400" s="78">
        <v>44593</v>
      </c>
      <c r="L400" s="75" t="s">
        <v>247</v>
      </c>
    </row>
    <row r="401" spans="1:12" ht="13">
      <c r="A401" s="71"/>
      <c r="B401" s="77"/>
      <c r="C401" s="82" t="s">
        <v>665</v>
      </c>
      <c r="D401" s="74">
        <v>101002</v>
      </c>
      <c r="E401" s="75" t="s">
        <v>558</v>
      </c>
      <c r="F401" s="74">
        <v>50</v>
      </c>
      <c r="G401" s="86" t="s">
        <v>160</v>
      </c>
      <c r="H401" s="83" t="s">
        <v>67</v>
      </c>
      <c r="I401" s="75" t="s">
        <v>276</v>
      </c>
      <c r="J401" s="74">
        <v>9</v>
      </c>
      <c r="K401" s="78">
        <v>44593</v>
      </c>
      <c r="L401" s="75" t="s">
        <v>247</v>
      </c>
    </row>
    <row r="402" spans="1:12" ht="13">
      <c r="A402" s="71"/>
      <c r="B402" s="77"/>
      <c r="C402" s="82" t="s">
        <v>666</v>
      </c>
      <c r="D402" s="74">
        <v>101017</v>
      </c>
      <c r="E402" s="75" t="s">
        <v>558</v>
      </c>
      <c r="F402" s="74">
        <v>50</v>
      </c>
      <c r="G402" s="86" t="s">
        <v>120</v>
      </c>
      <c r="H402" s="83" t="s">
        <v>104</v>
      </c>
      <c r="I402" s="75" t="s">
        <v>492</v>
      </c>
      <c r="J402" s="74">
        <v>9</v>
      </c>
      <c r="K402" s="78">
        <v>44593</v>
      </c>
      <c r="L402" s="75" t="s">
        <v>247</v>
      </c>
    </row>
    <row r="403" spans="1:12" ht="13">
      <c r="A403" s="71"/>
      <c r="B403" s="77"/>
      <c r="C403" s="82" t="s">
        <v>667</v>
      </c>
      <c r="D403" s="74">
        <v>100901</v>
      </c>
      <c r="E403" s="75" t="s">
        <v>558</v>
      </c>
      <c r="F403" s="74">
        <v>51</v>
      </c>
      <c r="G403" s="86" t="s">
        <v>310</v>
      </c>
      <c r="H403" s="83" t="s">
        <v>104</v>
      </c>
      <c r="I403" s="75" t="s">
        <v>668</v>
      </c>
      <c r="J403" s="74">
        <v>6</v>
      </c>
      <c r="K403" s="78">
        <v>44593</v>
      </c>
      <c r="L403" s="75" t="s">
        <v>247</v>
      </c>
    </row>
    <row r="404" spans="1:12" ht="13">
      <c r="A404" s="71"/>
      <c r="B404" s="77"/>
      <c r="C404" s="82" t="s">
        <v>669</v>
      </c>
      <c r="D404" s="74">
        <v>100952</v>
      </c>
      <c r="E404" s="75" t="s">
        <v>558</v>
      </c>
      <c r="F404" s="74">
        <v>51</v>
      </c>
      <c r="G404" s="86" t="s">
        <v>310</v>
      </c>
      <c r="H404" s="83" t="s">
        <v>104</v>
      </c>
      <c r="I404" s="75" t="s">
        <v>431</v>
      </c>
      <c r="J404" s="74">
        <v>11</v>
      </c>
      <c r="K404" s="78">
        <v>44593</v>
      </c>
      <c r="L404" s="75" t="s">
        <v>247</v>
      </c>
    </row>
    <row r="405" spans="1:12" ht="13">
      <c r="A405" s="71"/>
      <c r="B405" s="77"/>
      <c r="C405" s="82" t="s">
        <v>670</v>
      </c>
      <c r="D405" s="74">
        <v>100645</v>
      </c>
      <c r="E405" s="75" t="s">
        <v>558</v>
      </c>
      <c r="F405" s="74">
        <v>52</v>
      </c>
      <c r="G405" s="86" t="s">
        <v>160</v>
      </c>
      <c r="H405" s="83" t="s">
        <v>104</v>
      </c>
      <c r="I405" s="75" t="s">
        <v>548</v>
      </c>
      <c r="J405" s="74">
        <v>11</v>
      </c>
      <c r="K405" s="78">
        <v>44593</v>
      </c>
      <c r="L405" s="75" t="s">
        <v>247</v>
      </c>
    </row>
    <row r="406" spans="1:12" ht="13">
      <c r="A406" s="71"/>
      <c r="B406" s="77"/>
      <c r="C406" s="82" t="s">
        <v>671</v>
      </c>
      <c r="D406" s="74">
        <v>100691</v>
      </c>
      <c r="E406" s="75" t="s">
        <v>558</v>
      </c>
      <c r="F406" s="74">
        <v>52</v>
      </c>
      <c r="G406" s="86" t="s">
        <v>160</v>
      </c>
      <c r="H406" s="83" t="s">
        <v>67</v>
      </c>
      <c r="I406" s="75" t="s">
        <v>390</v>
      </c>
      <c r="J406" s="74">
        <v>11</v>
      </c>
      <c r="K406" s="78">
        <v>44593</v>
      </c>
      <c r="L406" s="75" t="s">
        <v>247</v>
      </c>
    </row>
    <row r="407" spans="1:12" ht="13">
      <c r="A407" s="71"/>
      <c r="B407" s="77"/>
      <c r="C407" s="82" t="s">
        <v>672</v>
      </c>
      <c r="D407" s="74">
        <v>100421</v>
      </c>
      <c r="E407" s="75" t="s">
        <v>558</v>
      </c>
      <c r="F407" s="74">
        <v>53</v>
      </c>
      <c r="G407" s="86" t="s">
        <v>120</v>
      </c>
      <c r="H407" s="83" t="s">
        <v>67</v>
      </c>
      <c r="I407" s="75" t="s">
        <v>673</v>
      </c>
      <c r="J407" s="74">
        <v>11</v>
      </c>
      <c r="K407" s="78">
        <v>44593</v>
      </c>
      <c r="L407" s="75" t="s">
        <v>247</v>
      </c>
    </row>
    <row r="408" spans="1:12" ht="13">
      <c r="A408" s="71"/>
      <c r="B408" s="77"/>
      <c r="C408" s="82" t="s">
        <v>674</v>
      </c>
      <c r="D408" s="74">
        <v>100237</v>
      </c>
      <c r="E408" s="75" t="s">
        <v>558</v>
      </c>
      <c r="F408" s="74">
        <v>54</v>
      </c>
      <c r="G408" s="86" t="s">
        <v>154</v>
      </c>
      <c r="H408" s="83" t="s">
        <v>104</v>
      </c>
      <c r="I408" s="75" t="s">
        <v>675</v>
      </c>
      <c r="J408" s="74">
        <v>10</v>
      </c>
      <c r="K408" s="78">
        <v>44593</v>
      </c>
      <c r="L408" s="75" t="s">
        <v>247</v>
      </c>
    </row>
    <row r="409" spans="1:12" ht="13">
      <c r="A409" s="71"/>
      <c r="B409" s="77"/>
      <c r="C409" s="82" t="s">
        <v>676</v>
      </c>
      <c r="D409" s="74">
        <v>100289</v>
      </c>
      <c r="E409" s="75" t="s">
        <v>558</v>
      </c>
      <c r="F409" s="74">
        <v>54</v>
      </c>
      <c r="G409" s="86" t="s">
        <v>310</v>
      </c>
      <c r="H409" s="83" t="s">
        <v>104</v>
      </c>
      <c r="I409" s="75" t="s">
        <v>677</v>
      </c>
      <c r="J409" s="74">
        <v>11</v>
      </c>
      <c r="K409" s="78">
        <v>44593</v>
      </c>
      <c r="L409" s="75" t="s">
        <v>247</v>
      </c>
    </row>
    <row r="410" spans="1:12" ht="13">
      <c r="A410" s="71"/>
      <c r="B410" s="77"/>
      <c r="C410" s="82" t="s">
        <v>678</v>
      </c>
      <c r="D410" s="74">
        <v>100128</v>
      </c>
      <c r="E410" s="75" t="s">
        <v>679</v>
      </c>
      <c r="F410" s="74">
        <v>55</v>
      </c>
      <c r="G410" s="86"/>
      <c r="H410" s="83" t="s">
        <v>104</v>
      </c>
      <c r="I410" s="75" t="s">
        <v>680</v>
      </c>
      <c r="J410" s="74">
        <v>3</v>
      </c>
      <c r="K410" s="78">
        <v>44652</v>
      </c>
      <c r="L410" s="75" t="s">
        <v>247</v>
      </c>
    </row>
    <row r="411" spans="1:12" ht="13">
      <c r="A411" s="71"/>
      <c r="B411" s="77"/>
      <c r="C411" s="82" t="s">
        <v>681</v>
      </c>
      <c r="D411" s="74">
        <v>103568</v>
      </c>
      <c r="E411" s="75" t="s">
        <v>679</v>
      </c>
      <c r="F411" s="74">
        <v>41</v>
      </c>
      <c r="G411" s="86"/>
      <c r="H411" s="83" t="s">
        <v>104</v>
      </c>
      <c r="I411" s="75" t="s">
        <v>682</v>
      </c>
      <c r="J411" s="74">
        <v>3</v>
      </c>
      <c r="K411" s="78">
        <v>44652</v>
      </c>
      <c r="L411" s="75" t="s">
        <v>247</v>
      </c>
    </row>
    <row r="412" spans="1:12" ht="13">
      <c r="A412" s="71"/>
      <c r="B412" s="77"/>
      <c r="C412" s="82" t="s">
        <v>683</v>
      </c>
      <c r="D412" s="74">
        <v>103811</v>
      </c>
      <c r="E412" s="75" t="s">
        <v>679</v>
      </c>
      <c r="F412" s="74">
        <v>40</v>
      </c>
      <c r="G412" s="86"/>
      <c r="H412" s="83" t="s">
        <v>104</v>
      </c>
      <c r="I412" s="75" t="s">
        <v>684</v>
      </c>
      <c r="J412" s="74">
        <v>6</v>
      </c>
      <c r="K412" s="78">
        <v>44652</v>
      </c>
      <c r="L412" s="75" t="s">
        <v>247</v>
      </c>
    </row>
    <row r="413" spans="1:12" ht="13">
      <c r="A413" s="71"/>
      <c r="B413" s="77"/>
      <c r="C413" s="82" t="s">
        <v>685</v>
      </c>
      <c r="D413" s="74">
        <v>100590</v>
      </c>
      <c r="E413" s="75" t="s">
        <v>679</v>
      </c>
      <c r="F413" s="74">
        <v>53</v>
      </c>
      <c r="G413" s="86"/>
      <c r="H413" s="83" t="s">
        <v>104</v>
      </c>
      <c r="I413" s="75" t="s">
        <v>686</v>
      </c>
      <c r="J413" s="74">
        <v>8</v>
      </c>
      <c r="K413" s="78">
        <v>44652</v>
      </c>
      <c r="L413" s="75" t="s">
        <v>247</v>
      </c>
    </row>
    <row r="414" spans="1:12" ht="25">
      <c r="A414" s="71"/>
      <c r="B414" s="77"/>
      <c r="C414" s="82" t="s">
        <v>687</v>
      </c>
      <c r="D414" s="74">
        <v>100366</v>
      </c>
      <c r="E414" s="75" t="s">
        <v>679</v>
      </c>
      <c r="F414" s="74">
        <v>54</v>
      </c>
      <c r="G414" s="86"/>
      <c r="H414" s="83" t="s">
        <v>688</v>
      </c>
      <c r="I414" s="75" t="s">
        <v>689</v>
      </c>
      <c r="J414" s="74">
        <v>8</v>
      </c>
      <c r="K414" s="78">
        <v>44652</v>
      </c>
      <c r="L414" s="75" t="s">
        <v>247</v>
      </c>
    </row>
    <row r="415" spans="1:12" ht="13">
      <c r="A415" s="71"/>
      <c r="B415" s="77"/>
      <c r="C415" s="82" t="s">
        <v>690</v>
      </c>
      <c r="D415" s="74">
        <v>104036</v>
      </c>
      <c r="E415" s="75" t="s">
        <v>679</v>
      </c>
      <c r="F415" s="74">
        <v>39</v>
      </c>
      <c r="G415" s="86"/>
      <c r="H415" s="83" t="s">
        <v>104</v>
      </c>
      <c r="I415" s="75" t="s">
        <v>691</v>
      </c>
      <c r="J415" s="74">
        <v>10</v>
      </c>
      <c r="K415" s="78">
        <v>44652</v>
      </c>
      <c r="L415" s="75" t="s">
        <v>247</v>
      </c>
    </row>
    <row r="416" spans="1:12" ht="13">
      <c r="A416" s="71"/>
      <c r="B416" s="77"/>
      <c r="C416" s="82" t="s">
        <v>692</v>
      </c>
      <c r="D416" s="74">
        <v>100861</v>
      </c>
      <c r="E416" s="75" t="s">
        <v>679</v>
      </c>
      <c r="F416" s="74">
        <v>51</v>
      </c>
      <c r="G416" s="86"/>
      <c r="H416" s="83" t="s">
        <v>104</v>
      </c>
      <c r="I416" s="75" t="s">
        <v>693</v>
      </c>
      <c r="J416" s="74">
        <v>12</v>
      </c>
      <c r="K416" s="78">
        <v>44652</v>
      </c>
      <c r="L416" s="75" t="s">
        <v>247</v>
      </c>
    </row>
    <row r="417" spans="1:12" ht="13">
      <c r="A417" s="71"/>
      <c r="B417" s="77"/>
      <c r="C417" s="82" t="s">
        <v>694</v>
      </c>
      <c r="D417" s="74">
        <v>103410</v>
      </c>
      <c r="E417" s="75" t="s">
        <v>679</v>
      </c>
      <c r="F417" s="74">
        <v>41</v>
      </c>
      <c r="G417" s="86"/>
      <c r="H417" s="83" t="s">
        <v>104</v>
      </c>
      <c r="I417" s="75" t="s">
        <v>695</v>
      </c>
      <c r="J417" s="74">
        <v>13</v>
      </c>
      <c r="K417" s="78">
        <v>44652</v>
      </c>
      <c r="L417" s="75" t="s">
        <v>247</v>
      </c>
    </row>
    <row r="418" spans="1:12" ht="13">
      <c r="A418" s="71"/>
      <c r="B418" s="77"/>
      <c r="C418" s="82" t="s">
        <v>696</v>
      </c>
      <c r="D418" s="74">
        <v>100830</v>
      </c>
      <c r="E418" s="75" t="s">
        <v>679</v>
      </c>
      <c r="F418" s="74">
        <v>51</v>
      </c>
      <c r="G418" s="86"/>
      <c r="H418" s="83" t="s">
        <v>104</v>
      </c>
      <c r="I418" s="75" t="s">
        <v>697</v>
      </c>
      <c r="J418" s="74">
        <v>10</v>
      </c>
      <c r="K418" s="78">
        <v>44652</v>
      </c>
      <c r="L418" s="75" t="s">
        <v>247</v>
      </c>
    </row>
    <row r="419" spans="1:12" ht="13">
      <c r="A419" s="71"/>
      <c r="B419" s="77"/>
      <c r="C419" s="82" t="s">
        <v>698</v>
      </c>
      <c r="D419" s="74">
        <v>101389</v>
      </c>
      <c r="E419" s="75" t="s">
        <v>679</v>
      </c>
      <c r="F419" s="74">
        <v>49</v>
      </c>
      <c r="G419" s="86"/>
      <c r="H419" s="83" t="s">
        <v>67</v>
      </c>
      <c r="I419" s="75" t="s">
        <v>699</v>
      </c>
      <c r="J419" s="74">
        <v>12</v>
      </c>
      <c r="K419" s="78">
        <v>44652</v>
      </c>
      <c r="L419" s="75" t="s">
        <v>247</v>
      </c>
    </row>
    <row r="420" spans="1:12" ht="13">
      <c r="A420" s="71"/>
      <c r="B420" s="77"/>
      <c r="C420" s="82" t="s">
        <v>700</v>
      </c>
      <c r="D420" s="74">
        <v>103729</v>
      </c>
      <c r="E420" s="75" t="s">
        <v>679</v>
      </c>
      <c r="F420" s="74">
        <v>40</v>
      </c>
      <c r="G420" s="86"/>
      <c r="H420" s="83" t="s">
        <v>104</v>
      </c>
      <c r="I420" s="75" t="s">
        <v>701</v>
      </c>
      <c r="J420" s="74">
        <v>13</v>
      </c>
      <c r="K420" s="78">
        <v>44652</v>
      </c>
      <c r="L420" s="75" t="s">
        <v>247</v>
      </c>
    </row>
    <row r="421" spans="1:12" ht="25">
      <c r="A421" s="71"/>
      <c r="B421" s="77"/>
      <c r="C421" s="82" t="s">
        <v>702</v>
      </c>
      <c r="D421" s="74">
        <v>103515</v>
      </c>
      <c r="E421" s="75" t="s">
        <v>679</v>
      </c>
      <c r="F421" s="74">
        <v>41</v>
      </c>
      <c r="G421" s="86"/>
      <c r="H421" s="83" t="s">
        <v>67</v>
      </c>
      <c r="I421" s="75" t="s">
        <v>703</v>
      </c>
      <c r="J421" s="74">
        <v>16</v>
      </c>
      <c r="K421" s="78">
        <v>44652</v>
      </c>
      <c r="L421" s="75" t="s">
        <v>247</v>
      </c>
    </row>
    <row r="422" spans="1:12" ht="13">
      <c r="A422" s="71"/>
      <c r="B422" s="77"/>
      <c r="C422" s="82" t="s">
        <v>704</v>
      </c>
      <c r="D422" s="74">
        <v>100118</v>
      </c>
      <c r="E422" s="75" t="s">
        <v>679</v>
      </c>
      <c r="F422" s="74">
        <v>55</v>
      </c>
      <c r="G422" s="86"/>
      <c r="H422" s="83" t="s">
        <v>104</v>
      </c>
      <c r="I422" s="75" t="s">
        <v>705</v>
      </c>
      <c r="J422" s="74">
        <v>8</v>
      </c>
      <c r="K422" s="78">
        <v>44652</v>
      </c>
      <c r="L422" s="75" t="s">
        <v>247</v>
      </c>
    </row>
    <row r="423" spans="1:12" ht="13">
      <c r="A423" s="71"/>
      <c r="B423" s="77"/>
      <c r="C423" s="82" t="s">
        <v>706</v>
      </c>
      <c r="D423" s="74">
        <v>104343</v>
      </c>
      <c r="E423" s="75" t="s">
        <v>679</v>
      </c>
      <c r="F423" s="74">
        <v>37</v>
      </c>
      <c r="G423" s="86"/>
      <c r="H423" s="83" t="s">
        <v>104</v>
      </c>
      <c r="I423" s="75" t="s">
        <v>707</v>
      </c>
      <c r="J423" s="74">
        <v>12</v>
      </c>
      <c r="K423" s="78">
        <v>44652</v>
      </c>
      <c r="L423" s="75" t="s">
        <v>247</v>
      </c>
    </row>
    <row r="424" spans="1:12" ht="13">
      <c r="A424" s="71"/>
      <c r="B424" s="77"/>
      <c r="C424" s="82" t="s">
        <v>708</v>
      </c>
      <c r="D424" s="74">
        <v>103861</v>
      </c>
      <c r="E424" s="75" t="s">
        <v>679</v>
      </c>
      <c r="F424" s="74">
        <v>39</v>
      </c>
      <c r="G424" s="86"/>
      <c r="H424" s="83" t="s">
        <v>104</v>
      </c>
      <c r="I424" s="75" t="s">
        <v>709</v>
      </c>
      <c r="J424" s="74">
        <v>13</v>
      </c>
      <c r="K424" s="78">
        <v>44652</v>
      </c>
      <c r="L424" s="75" t="s">
        <v>247</v>
      </c>
    </row>
    <row r="425" spans="1:12" ht="13">
      <c r="A425" s="71"/>
      <c r="B425" s="77"/>
      <c r="C425" s="82" t="s">
        <v>710</v>
      </c>
      <c r="D425" s="74">
        <v>103612</v>
      </c>
      <c r="E425" s="75" t="s">
        <v>679</v>
      </c>
      <c r="F425" s="74">
        <v>41</v>
      </c>
      <c r="G425" s="86"/>
      <c r="H425" s="83" t="s">
        <v>67</v>
      </c>
      <c r="I425" s="75" t="s">
        <v>711</v>
      </c>
      <c r="J425" s="74">
        <v>13</v>
      </c>
      <c r="K425" s="78">
        <v>44652</v>
      </c>
      <c r="L425" s="75" t="s">
        <v>247</v>
      </c>
    </row>
    <row r="426" spans="1:12" ht="13">
      <c r="A426" s="71"/>
      <c r="B426" s="77"/>
      <c r="C426" s="82" t="s">
        <v>712</v>
      </c>
      <c r="D426" s="74">
        <v>106205</v>
      </c>
      <c r="E426" s="75" t="s">
        <v>679</v>
      </c>
      <c r="F426" s="74">
        <v>32</v>
      </c>
      <c r="G426" s="86"/>
      <c r="H426" s="83" t="s">
        <v>104</v>
      </c>
      <c r="I426" s="75" t="s">
        <v>713</v>
      </c>
      <c r="J426" s="74">
        <v>13</v>
      </c>
      <c r="K426" s="78">
        <v>44652</v>
      </c>
      <c r="L426" s="75" t="s">
        <v>247</v>
      </c>
    </row>
    <row r="427" spans="1:12" ht="13">
      <c r="A427" s="71"/>
      <c r="B427" s="77"/>
      <c r="C427" s="82" t="s">
        <v>714</v>
      </c>
      <c r="D427" s="74">
        <v>106435</v>
      </c>
      <c r="E427" s="75" t="s">
        <v>679</v>
      </c>
      <c r="F427" s="74">
        <v>31</v>
      </c>
      <c r="G427" s="86"/>
      <c r="H427" s="83" t="s">
        <v>104</v>
      </c>
      <c r="I427" s="75" t="s">
        <v>713</v>
      </c>
      <c r="J427" s="74">
        <v>13</v>
      </c>
      <c r="K427" s="78">
        <v>44652</v>
      </c>
      <c r="L427" s="75" t="s">
        <v>247</v>
      </c>
    </row>
    <row r="428" spans="1:12" ht="13">
      <c r="A428" s="71"/>
      <c r="B428" s="77"/>
      <c r="C428" s="82" t="s">
        <v>715</v>
      </c>
      <c r="D428" s="74">
        <v>104744</v>
      </c>
      <c r="E428" s="75" t="s">
        <v>679</v>
      </c>
      <c r="F428" s="74">
        <v>36</v>
      </c>
      <c r="G428" s="86"/>
      <c r="H428" s="83" t="s">
        <v>104</v>
      </c>
      <c r="I428" s="75" t="s">
        <v>716</v>
      </c>
      <c r="J428" s="74">
        <v>13</v>
      </c>
      <c r="K428" s="78">
        <v>44652</v>
      </c>
      <c r="L428" s="75" t="s">
        <v>247</v>
      </c>
    </row>
    <row r="429" spans="1:12" ht="13">
      <c r="A429" s="71"/>
      <c r="B429" s="77"/>
      <c r="C429" s="82" t="s">
        <v>717</v>
      </c>
      <c r="D429" s="74">
        <v>102990</v>
      </c>
      <c r="E429" s="75" t="s">
        <v>679</v>
      </c>
      <c r="F429" s="74">
        <v>43</v>
      </c>
      <c r="G429" s="86"/>
      <c r="H429" s="83" t="s">
        <v>104</v>
      </c>
      <c r="I429" s="75" t="s">
        <v>711</v>
      </c>
      <c r="J429" s="74">
        <v>13</v>
      </c>
      <c r="K429" s="78">
        <v>44652</v>
      </c>
      <c r="L429" s="75" t="s">
        <v>247</v>
      </c>
    </row>
    <row r="430" spans="1:12" ht="13">
      <c r="A430" s="71"/>
      <c r="B430" s="77"/>
      <c r="C430" s="82" t="s">
        <v>718</v>
      </c>
      <c r="D430" s="74">
        <v>100592</v>
      </c>
      <c r="E430" s="75" t="s">
        <v>679</v>
      </c>
      <c r="F430" s="74">
        <v>53</v>
      </c>
      <c r="G430" s="86"/>
      <c r="H430" s="83" t="s">
        <v>104</v>
      </c>
      <c r="I430" s="75" t="s">
        <v>719</v>
      </c>
      <c r="J430" s="74">
        <v>12</v>
      </c>
      <c r="K430" s="78">
        <v>44652</v>
      </c>
      <c r="L430" s="75" t="s">
        <v>247</v>
      </c>
    </row>
    <row r="431" spans="1:12" ht="13">
      <c r="A431" s="71"/>
      <c r="B431" s="77"/>
      <c r="C431" s="82" t="s">
        <v>720</v>
      </c>
      <c r="D431" s="74">
        <v>103929</v>
      </c>
      <c r="E431" s="75" t="s">
        <v>679</v>
      </c>
      <c r="F431" s="74">
        <v>39</v>
      </c>
      <c r="G431" s="86"/>
      <c r="H431" s="83" t="s">
        <v>67</v>
      </c>
      <c r="I431" s="75" t="s">
        <v>713</v>
      </c>
      <c r="J431" s="74">
        <v>13</v>
      </c>
      <c r="K431" s="78">
        <v>44652</v>
      </c>
      <c r="L431" s="75" t="s">
        <v>247</v>
      </c>
    </row>
    <row r="432" spans="1:12" ht="13">
      <c r="A432" s="71"/>
      <c r="B432" s="77"/>
      <c r="C432" s="82" t="s">
        <v>721</v>
      </c>
      <c r="D432" s="74">
        <v>494043307</v>
      </c>
      <c r="E432" s="75" t="s">
        <v>679</v>
      </c>
      <c r="F432" s="74">
        <v>28</v>
      </c>
      <c r="G432" s="86"/>
      <c r="H432" s="83" t="s">
        <v>104</v>
      </c>
      <c r="I432" s="75" t="s">
        <v>722</v>
      </c>
      <c r="J432" s="74">
        <v>18</v>
      </c>
      <c r="K432" s="78">
        <v>44652</v>
      </c>
      <c r="L432" s="75" t="s">
        <v>247</v>
      </c>
    </row>
    <row r="433" spans="1:12" ht="25">
      <c r="A433" s="71"/>
      <c r="B433" s="77"/>
      <c r="C433" s="82" t="s">
        <v>723</v>
      </c>
      <c r="D433" s="74">
        <v>103157</v>
      </c>
      <c r="E433" s="75" t="s">
        <v>679</v>
      </c>
      <c r="F433" s="74">
        <v>43</v>
      </c>
      <c r="G433" s="86"/>
      <c r="H433" s="83" t="s">
        <v>67</v>
      </c>
      <c r="I433" s="75" t="s">
        <v>724</v>
      </c>
      <c r="J433" s="74">
        <v>12</v>
      </c>
      <c r="K433" s="78">
        <v>44652</v>
      </c>
      <c r="L433" s="75" t="s">
        <v>247</v>
      </c>
    </row>
    <row r="434" spans="1:12" ht="13">
      <c r="A434" s="71"/>
      <c r="B434" s="77"/>
      <c r="C434" s="82" t="s">
        <v>725</v>
      </c>
      <c r="D434" s="74">
        <v>102451</v>
      </c>
      <c r="E434" s="75" t="s">
        <v>679</v>
      </c>
      <c r="F434" s="74">
        <v>45</v>
      </c>
      <c r="G434" s="86"/>
      <c r="H434" s="83" t="s">
        <v>166</v>
      </c>
      <c r="I434" s="75" t="s">
        <v>726</v>
      </c>
      <c r="J434" s="74">
        <v>12</v>
      </c>
      <c r="K434" s="78">
        <v>44652</v>
      </c>
      <c r="L434" s="75" t="s">
        <v>247</v>
      </c>
    </row>
    <row r="435" spans="1:12" ht="25">
      <c r="A435" s="71"/>
      <c r="B435" s="77"/>
      <c r="C435" s="82" t="s">
        <v>727</v>
      </c>
      <c r="D435" s="74">
        <v>103913</v>
      </c>
      <c r="E435" s="75" t="s">
        <v>679</v>
      </c>
      <c r="F435" s="74">
        <v>39</v>
      </c>
      <c r="G435" s="86"/>
      <c r="H435" s="83" t="s">
        <v>166</v>
      </c>
      <c r="I435" s="75" t="s">
        <v>724</v>
      </c>
      <c r="J435" s="74">
        <v>12</v>
      </c>
      <c r="K435" s="78">
        <v>44652</v>
      </c>
      <c r="L435" s="75" t="s">
        <v>247</v>
      </c>
    </row>
    <row r="436" spans="1:12" ht="13">
      <c r="A436" s="71"/>
      <c r="B436" s="77"/>
      <c r="C436" s="82" t="s">
        <v>728</v>
      </c>
      <c r="D436" s="74">
        <v>103172</v>
      </c>
      <c r="E436" s="75" t="s">
        <v>679</v>
      </c>
      <c r="F436" s="74">
        <v>43</v>
      </c>
      <c r="G436" s="86"/>
      <c r="H436" s="83" t="s">
        <v>67</v>
      </c>
      <c r="I436" s="75" t="s">
        <v>713</v>
      </c>
      <c r="J436" s="74">
        <v>13</v>
      </c>
      <c r="K436" s="78">
        <v>44652</v>
      </c>
      <c r="L436" s="75" t="s">
        <v>247</v>
      </c>
    </row>
    <row r="437" spans="1:12" ht="13">
      <c r="A437" s="71"/>
      <c r="B437" s="77"/>
      <c r="C437" s="82" t="s">
        <v>729</v>
      </c>
      <c r="D437" s="74">
        <v>100729</v>
      </c>
      <c r="E437" s="75" t="s">
        <v>679</v>
      </c>
      <c r="F437" s="74">
        <v>52</v>
      </c>
      <c r="G437" s="86"/>
      <c r="H437" s="83" t="s">
        <v>67</v>
      </c>
      <c r="I437" s="75" t="s">
        <v>730</v>
      </c>
      <c r="J437" s="74">
        <v>12</v>
      </c>
      <c r="K437" s="78">
        <v>44652</v>
      </c>
      <c r="L437" s="75" t="s">
        <v>247</v>
      </c>
    </row>
    <row r="438" spans="1:12" ht="13">
      <c r="A438" s="71"/>
      <c r="B438" s="77"/>
      <c r="C438" s="82" t="s">
        <v>731</v>
      </c>
      <c r="D438" s="74">
        <v>100113</v>
      </c>
      <c r="E438" s="75" t="s">
        <v>679</v>
      </c>
      <c r="F438" s="74">
        <v>55</v>
      </c>
      <c r="G438" s="86"/>
      <c r="H438" s="83" t="s">
        <v>67</v>
      </c>
      <c r="I438" s="75" t="s">
        <v>730</v>
      </c>
      <c r="J438" s="74">
        <v>12</v>
      </c>
      <c r="K438" s="78">
        <v>44652</v>
      </c>
      <c r="L438" s="75" t="s">
        <v>247</v>
      </c>
    </row>
    <row r="439" spans="1:12" ht="13">
      <c r="A439" s="71"/>
      <c r="B439" s="77"/>
      <c r="C439" s="82" t="s">
        <v>732</v>
      </c>
      <c r="D439" s="74">
        <v>102876</v>
      </c>
      <c r="E439" s="75" t="s">
        <v>679</v>
      </c>
      <c r="F439" s="74">
        <v>44</v>
      </c>
      <c r="G439" s="86"/>
      <c r="H439" s="83" t="s">
        <v>67</v>
      </c>
      <c r="I439" s="75" t="s">
        <v>730</v>
      </c>
      <c r="J439" s="74">
        <v>12</v>
      </c>
      <c r="K439" s="78">
        <v>44652</v>
      </c>
      <c r="L439" s="75" t="s">
        <v>247</v>
      </c>
    </row>
    <row r="440" spans="1:12" ht="13">
      <c r="A440" s="71"/>
      <c r="B440" s="77"/>
      <c r="C440" s="82" t="s">
        <v>733</v>
      </c>
      <c r="D440" s="74">
        <v>100430</v>
      </c>
      <c r="E440" s="75" t="s">
        <v>679</v>
      </c>
      <c r="F440" s="74">
        <v>53</v>
      </c>
      <c r="G440" s="86"/>
      <c r="H440" s="83" t="s">
        <v>67</v>
      </c>
      <c r="I440" s="75" t="s">
        <v>734</v>
      </c>
      <c r="J440" s="74">
        <v>12</v>
      </c>
      <c r="K440" s="78">
        <v>44652</v>
      </c>
      <c r="L440" s="75" t="s">
        <v>247</v>
      </c>
    </row>
    <row r="441" spans="1:12" ht="13">
      <c r="A441" s="71"/>
      <c r="B441" s="77"/>
      <c r="C441" s="82" t="s">
        <v>735</v>
      </c>
      <c r="D441" s="74">
        <v>102447</v>
      </c>
      <c r="E441" s="75" t="s">
        <v>679</v>
      </c>
      <c r="F441" s="74">
        <v>45</v>
      </c>
      <c r="G441" s="86"/>
      <c r="H441" s="83" t="s">
        <v>166</v>
      </c>
      <c r="I441" s="75" t="s">
        <v>730</v>
      </c>
      <c r="J441" s="74">
        <v>12</v>
      </c>
      <c r="K441" s="78">
        <v>44652</v>
      </c>
      <c r="L441" s="75" t="s">
        <v>247</v>
      </c>
    </row>
    <row r="442" spans="1:12" ht="13">
      <c r="A442" s="71"/>
      <c r="B442" s="77"/>
      <c r="C442" s="82" t="s">
        <v>736</v>
      </c>
      <c r="D442" s="74">
        <v>104143</v>
      </c>
      <c r="E442" s="75" t="s">
        <v>679</v>
      </c>
      <c r="F442" s="74">
        <v>38</v>
      </c>
      <c r="G442" s="86"/>
      <c r="H442" s="83" t="s">
        <v>104</v>
      </c>
      <c r="I442" s="75" t="s">
        <v>737</v>
      </c>
      <c r="J442" s="74">
        <v>12</v>
      </c>
      <c r="K442" s="78">
        <v>44652</v>
      </c>
      <c r="L442" s="75" t="s">
        <v>247</v>
      </c>
    </row>
    <row r="443" spans="1:12" ht="13">
      <c r="A443" s="71"/>
      <c r="B443" s="77"/>
      <c r="C443" s="82" t="s">
        <v>738</v>
      </c>
      <c r="D443" s="74">
        <v>105831</v>
      </c>
      <c r="E443" s="75" t="s">
        <v>679</v>
      </c>
      <c r="F443" s="74">
        <v>33</v>
      </c>
      <c r="G443" s="86"/>
      <c r="H443" s="83" t="s">
        <v>67</v>
      </c>
      <c r="I443" s="75" t="s">
        <v>739</v>
      </c>
      <c r="J443" s="74">
        <v>13</v>
      </c>
      <c r="K443" s="78">
        <v>44652</v>
      </c>
      <c r="L443" s="75" t="s">
        <v>247</v>
      </c>
    </row>
    <row r="444" spans="1:12" ht="13">
      <c r="A444" s="71"/>
      <c r="B444" s="77"/>
      <c r="C444" s="82" t="s">
        <v>740</v>
      </c>
      <c r="D444" s="74">
        <v>105724</v>
      </c>
      <c r="E444" s="75" t="s">
        <v>679</v>
      </c>
      <c r="F444" s="74">
        <v>33</v>
      </c>
      <c r="G444" s="86"/>
      <c r="H444" s="83" t="s">
        <v>67</v>
      </c>
      <c r="I444" s="75" t="s">
        <v>739</v>
      </c>
      <c r="J444" s="74">
        <v>13</v>
      </c>
      <c r="K444" s="78">
        <v>44652</v>
      </c>
      <c r="L444" s="75" t="s">
        <v>247</v>
      </c>
    </row>
    <row r="445" spans="1:12" ht="13">
      <c r="A445" s="71"/>
      <c r="B445" s="77"/>
      <c r="C445" s="82" t="s">
        <v>741</v>
      </c>
      <c r="D445" s="74">
        <v>103974</v>
      </c>
      <c r="E445" s="75" t="s">
        <v>679</v>
      </c>
      <c r="F445" s="74">
        <v>39</v>
      </c>
      <c r="G445" s="86"/>
      <c r="H445" s="83" t="s">
        <v>67</v>
      </c>
      <c r="I445" s="75" t="s">
        <v>695</v>
      </c>
      <c r="J445" s="74">
        <v>13</v>
      </c>
      <c r="K445" s="78">
        <v>44652</v>
      </c>
      <c r="L445" s="75" t="s">
        <v>247</v>
      </c>
    </row>
    <row r="446" spans="1:12" ht="13">
      <c r="A446" s="71"/>
      <c r="B446" s="77"/>
      <c r="C446" s="82" t="s">
        <v>742</v>
      </c>
      <c r="D446" s="74">
        <v>106565</v>
      </c>
      <c r="E446" s="75" t="s">
        <v>679</v>
      </c>
      <c r="F446" s="74">
        <v>31</v>
      </c>
      <c r="G446" s="86"/>
      <c r="H446" s="83" t="s">
        <v>166</v>
      </c>
      <c r="I446" s="75" t="s">
        <v>739</v>
      </c>
      <c r="J446" s="74">
        <v>13</v>
      </c>
      <c r="K446" s="78">
        <v>44652</v>
      </c>
      <c r="L446" s="75" t="s">
        <v>247</v>
      </c>
    </row>
    <row r="447" spans="1:12" ht="13">
      <c r="A447" s="71"/>
      <c r="B447" s="77"/>
      <c r="C447" s="82" t="s">
        <v>743</v>
      </c>
      <c r="D447" s="74">
        <v>482033255</v>
      </c>
      <c r="E447" s="75" t="s">
        <v>679</v>
      </c>
      <c r="F447" s="74">
        <v>40</v>
      </c>
      <c r="G447" s="86"/>
      <c r="H447" s="83" t="s">
        <v>104</v>
      </c>
      <c r="I447" s="75" t="s">
        <v>722</v>
      </c>
      <c r="J447" s="74">
        <v>18</v>
      </c>
      <c r="K447" s="78">
        <v>44652</v>
      </c>
      <c r="L447" s="75" t="s">
        <v>247</v>
      </c>
    </row>
    <row r="448" spans="1:12" ht="13">
      <c r="A448" s="71"/>
      <c r="B448" s="77"/>
      <c r="C448" s="82" t="s">
        <v>744</v>
      </c>
      <c r="D448" s="74">
        <v>106011</v>
      </c>
      <c r="E448" s="75" t="s">
        <v>679</v>
      </c>
      <c r="F448" s="74">
        <v>32</v>
      </c>
      <c r="G448" s="86"/>
      <c r="H448" s="83" t="s">
        <v>104</v>
      </c>
      <c r="I448" s="75" t="s">
        <v>745</v>
      </c>
      <c r="J448" s="74">
        <v>13</v>
      </c>
      <c r="K448" s="78">
        <v>44652</v>
      </c>
      <c r="L448" s="75" t="s">
        <v>247</v>
      </c>
    </row>
    <row r="449" spans="1:12" ht="13">
      <c r="A449" s="71"/>
      <c r="B449" s="77"/>
      <c r="C449" s="82" t="s">
        <v>746</v>
      </c>
      <c r="D449" s="74">
        <v>104875</v>
      </c>
      <c r="E449" s="75" t="s">
        <v>679</v>
      </c>
      <c r="F449" s="74">
        <v>36</v>
      </c>
      <c r="G449" s="86"/>
      <c r="H449" s="83" t="s">
        <v>67</v>
      </c>
      <c r="I449" s="75" t="s">
        <v>713</v>
      </c>
      <c r="J449" s="74">
        <v>13</v>
      </c>
      <c r="K449" s="78">
        <v>44652</v>
      </c>
      <c r="L449" s="75" t="s">
        <v>247</v>
      </c>
    </row>
    <row r="450" spans="1:12" ht="13">
      <c r="A450" s="71"/>
      <c r="B450" s="77"/>
      <c r="C450" s="82" t="s">
        <v>747</v>
      </c>
      <c r="D450" s="74">
        <v>102550</v>
      </c>
      <c r="E450" s="75" t="s">
        <v>679</v>
      </c>
      <c r="F450" s="74">
        <v>45</v>
      </c>
      <c r="G450" s="86"/>
      <c r="H450" s="83" t="s">
        <v>67</v>
      </c>
      <c r="I450" s="75" t="s">
        <v>739</v>
      </c>
      <c r="J450" s="74">
        <v>13</v>
      </c>
      <c r="K450" s="78">
        <v>44652</v>
      </c>
      <c r="L450" s="75" t="s">
        <v>247</v>
      </c>
    </row>
    <row r="451" spans="1:12" ht="13">
      <c r="A451" s="71"/>
      <c r="B451" s="77"/>
      <c r="C451" s="82" t="s">
        <v>748</v>
      </c>
      <c r="D451" s="74">
        <v>104007</v>
      </c>
      <c r="E451" s="75" t="s">
        <v>679</v>
      </c>
      <c r="F451" s="74">
        <v>39</v>
      </c>
      <c r="G451" s="86"/>
      <c r="H451" s="83" t="s">
        <v>67</v>
      </c>
      <c r="I451" s="75" t="s">
        <v>749</v>
      </c>
      <c r="J451" s="74">
        <v>12</v>
      </c>
      <c r="K451" s="78">
        <v>44652</v>
      </c>
      <c r="L451" s="75" t="s">
        <v>247</v>
      </c>
    </row>
    <row r="452" spans="1:12" ht="13">
      <c r="A452" s="71"/>
      <c r="B452" s="77"/>
      <c r="C452" s="82" t="s">
        <v>750</v>
      </c>
      <c r="D452" s="74">
        <v>100190</v>
      </c>
      <c r="E452" s="75" t="s">
        <v>679</v>
      </c>
      <c r="F452" s="74">
        <v>55</v>
      </c>
      <c r="G452" s="86"/>
      <c r="H452" s="83" t="s">
        <v>67</v>
      </c>
      <c r="I452" s="75" t="s">
        <v>751</v>
      </c>
      <c r="J452" s="74">
        <v>11</v>
      </c>
      <c r="K452" s="78">
        <v>44652</v>
      </c>
      <c r="L452" s="75" t="s">
        <v>247</v>
      </c>
    </row>
    <row r="453" spans="1:12" ht="13">
      <c r="A453" s="71"/>
      <c r="B453" s="77"/>
      <c r="C453" s="82" t="s">
        <v>752</v>
      </c>
      <c r="D453" s="74">
        <v>100338</v>
      </c>
      <c r="E453" s="75" t="s">
        <v>679</v>
      </c>
      <c r="F453" s="74">
        <v>54</v>
      </c>
      <c r="G453" s="86"/>
      <c r="H453" s="83" t="s">
        <v>104</v>
      </c>
      <c r="I453" s="75" t="s">
        <v>753</v>
      </c>
      <c r="J453" s="74">
        <v>11</v>
      </c>
      <c r="K453" s="78">
        <v>44652</v>
      </c>
      <c r="L453" s="75" t="s">
        <v>247</v>
      </c>
    </row>
    <row r="454" spans="1:12" ht="13">
      <c r="A454" s="71"/>
      <c r="B454" s="77"/>
      <c r="C454" s="82" t="s">
        <v>754</v>
      </c>
      <c r="D454" s="74">
        <v>100552</v>
      </c>
      <c r="E454" s="75" t="s">
        <v>679</v>
      </c>
      <c r="F454" s="74">
        <v>53</v>
      </c>
      <c r="G454" s="86"/>
      <c r="H454" s="83" t="s">
        <v>67</v>
      </c>
      <c r="I454" s="75" t="s">
        <v>755</v>
      </c>
      <c r="J454" s="74">
        <v>12</v>
      </c>
      <c r="K454" s="78">
        <v>44652</v>
      </c>
      <c r="L454" s="75" t="s">
        <v>247</v>
      </c>
    </row>
    <row r="455" spans="1:12" ht="25">
      <c r="A455" s="71"/>
      <c r="B455" s="77"/>
      <c r="C455" s="82" t="s">
        <v>756</v>
      </c>
      <c r="D455" s="74">
        <v>100485</v>
      </c>
      <c r="E455" s="75" t="s">
        <v>679</v>
      </c>
      <c r="F455" s="74">
        <v>53</v>
      </c>
      <c r="G455" s="86"/>
      <c r="H455" s="83" t="s">
        <v>104</v>
      </c>
      <c r="I455" s="75" t="s">
        <v>757</v>
      </c>
      <c r="J455" s="74">
        <v>10</v>
      </c>
      <c r="K455" s="78">
        <v>44652</v>
      </c>
      <c r="L455" s="75" t="s">
        <v>247</v>
      </c>
    </row>
    <row r="456" spans="1:12" ht="13">
      <c r="A456" s="71"/>
      <c r="B456" s="77"/>
      <c r="C456" s="82" t="s">
        <v>758</v>
      </c>
      <c r="D456" s="74">
        <v>103801</v>
      </c>
      <c r="E456" s="75" t="s">
        <v>679</v>
      </c>
      <c r="F456" s="74">
        <v>40</v>
      </c>
      <c r="G456" s="86"/>
      <c r="H456" s="83" t="s">
        <v>104</v>
      </c>
      <c r="I456" s="75" t="s">
        <v>759</v>
      </c>
      <c r="J456" s="74">
        <v>10</v>
      </c>
      <c r="K456" s="78">
        <v>44652</v>
      </c>
      <c r="L456" s="75" t="s">
        <v>247</v>
      </c>
    </row>
    <row r="457" spans="1:12" ht="13">
      <c r="A457" s="71"/>
      <c r="B457" s="77"/>
      <c r="C457" s="82" t="s">
        <v>760</v>
      </c>
      <c r="D457" s="74">
        <v>101888</v>
      </c>
      <c r="E457" s="75" t="s">
        <v>679</v>
      </c>
      <c r="F457" s="74">
        <v>47</v>
      </c>
      <c r="G457" s="86"/>
      <c r="H457" s="83" t="s">
        <v>104</v>
      </c>
      <c r="I457" s="75" t="s">
        <v>761</v>
      </c>
      <c r="J457" s="74">
        <v>10</v>
      </c>
      <c r="K457" s="78">
        <v>44652</v>
      </c>
      <c r="L457" s="75" t="s">
        <v>247</v>
      </c>
    </row>
    <row r="458" spans="1:12" ht="13">
      <c r="A458" s="71"/>
      <c r="B458" s="77"/>
      <c r="C458" s="82" t="s">
        <v>762</v>
      </c>
      <c r="D458" s="74">
        <v>100403</v>
      </c>
      <c r="E458" s="75" t="s">
        <v>679</v>
      </c>
      <c r="F458" s="74">
        <v>53</v>
      </c>
      <c r="G458" s="86"/>
      <c r="H458" s="83" t="s">
        <v>104</v>
      </c>
      <c r="I458" s="75" t="s">
        <v>763</v>
      </c>
      <c r="J458" s="74">
        <v>11</v>
      </c>
      <c r="K458" s="78">
        <v>44652</v>
      </c>
      <c r="L458" s="75" t="s">
        <v>247</v>
      </c>
    </row>
    <row r="459" spans="1:12" ht="13">
      <c r="A459" s="71"/>
      <c r="B459" s="77"/>
      <c r="C459" s="82" t="s">
        <v>764</v>
      </c>
      <c r="D459" s="74">
        <v>100997</v>
      </c>
      <c r="E459" s="75" t="s">
        <v>679</v>
      </c>
      <c r="F459" s="74">
        <v>50</v>
      </c>
      <c r="G459" s="86"/>
      <c r="H459" s="83" t="s">
        <v>104</v>
      </c>
      <c r="I459" s="75" t="s">
        <v>765</v>
      </c>
      <c r="J459" s="74">
        <v>12</v>
      </c>
      <c r="K459" s="78">
        <v>44652</v>
      </c>
      <c r="L459" s="75" t="s">
        <v>247</v>
      </c>
    </row>
    <row r="460" spans="1:12" ht="13">
      <c r="A460" s="71"/>
      <c r="B460" s="77"/>
      <c r="C460" s="82" t="s">
        <v>766</v>
      </c>
      <c r="D460" s="74">
        <v>101782</v>
      </c>
      <c r="E460" s="75" t="s">
        <v>679</v>
      </c>
      <c r="F460" s="74">
        <v>48</v>
      </c>
      <c r="G460" s="86"/>
      <c r="H460" s="83" t="s">
        <v>166</v>
      </c>
      <c r="I460" s="75" t="s">
        <v>767</v>
      </c>
      <c r="J460" s="74">
        <v>12</v>
      </c>
      <c r="K460" s="78">
        <v>44652</v>
      </c>
      <c r="L460" s="75" t="s">
        <v>247</v>
      </c>
    </row>
    <row r="461" spans="1:12" ht="13">
      <c r="A461" s="71"/>
      <c r="B461" s="77"/>
      <c r="C461" s="82" t="s">
        <v>768</v>
      </c>
      <c r="D461" s="74">
        <v>105997</v>
      </c>
      <c r="E461" s="75" t="s">
        <v>679</v>
      </c>
      <c r="F461" s="74">
        <v>32</v>
      </c>
      <c r="G461" s="86"/>
      <c r="H461" s="83" t="s">
        <v>67</v>
      </c>
      <c r="I461" s="75" t="s">
        <v>769</v>
      </c>
      <c r="J461" s="74">
        <v>12</v>
      </c>
      <c r="K461" s="78">
        <v>44652</v>
      </c>
      <c r="L461" s="75" t="s">
        <v>247</v>
      </c>
    </row>
    <row r="462" spans="1:12" ht="13">
      <c r="A462" s="71"/>
      <c r="B462" s="77"/>
      <c r="C462" s="82" t="s">
        <v>770</v>
      </c>
      <c r="D462" s="74">
        <v>101044</v>
      </c>
      <c r="E462" s="75" t="s">
        <v>679</v>
      </c>
      <c r="F462" s="74">
        <v>50</v>
      </c>
      <c r="G462" s="86"/>
      <c r="H462" s="83" t="s">
        <v>104</v>
      </c>
      <c r="I462" s="75" t="s">
        <v>771</v>
      </c>
      <c r="J462" s="74">
        <v>12</v>
      </c>
      <c r="K462" s="78">
        <v>44652</v>
      </c>
      <c r="L462" s="75" t="s">
        <v>247</v>
      </c>
    </row>
    <row r="463" spans="1:12" ht="13">
      <c r="A463" s="71"/>
      <c r="B463" s="77"/>
      <c r="C463" s="82" t="s">
        <v>772</v>
      </c>
      <c r="D463" s="74">
        <v>105077</v>
      </c>
      <c r="E463" s="75" t="s">
        <v>679</v>
      </c>
      <c r="F463" s="74">
        <v>35</v>
      </c>
      <c r="G463" s="86"/>
      <c r="H463" s="83" t="s">
        <v>104</v>
      </c>
      <c r="I463" s="75" t="s">
        <v>773</v>
      </c>
      <c r="J463" s="74">
        <v>13</v>
      </c>
      <c r="K463" s="78">
        <v>44652</v>
      </c>
      <c r="L463" s="75" t="s">
        <v>247</v>
      </c>
    </row>
    <row r="464" spans="1:12" ht="13">
      <c r="A464" s="71"/>
      <c r="B464" s="77"/>
      <c r="C464" s="82" t="s">
        <v>774</v>
      </c>
      <c r="D464" s="74">
        <v>103521</v>
      </c>
      <c r="E464" s="75" t="s">
        <v>679</v>
      </c>
      <c r="F464" s="74">
        <v>41</v>
      </c>
      <c r="G464" s="86"/>
      <c r="H464" s="83" t="s">
        <v>104</v>
      </c>
      <c r="I464" s="75" t="s">
        <v>713</v>
      </c>
      <c r="J464" s="74">
        <v>13</v>
      </c>
      <c r="K464" s="78">
        <v>44652</v>
      </c>
      <c r="L464" s="75" t="s">
        <v>247</v>
      </c>
    </row>
    <row r="465" spans="1:12" ht="13">
      <c r="A465" s="71"/>
      <c r="B465" s="77"/>
      <c r="C465" s="82" t="s">
        <v>775</v>
      </c>
      <c r="D465" s="74">
        <v>106001</v>
      </c>
      <c r="E465" s="75" t="s">
        <v>679</v>
      </c>
      <c r="F465" s="74">
        <v>32</v>
      </c>
      <c r="G465" s="86"/>
      <c r="H465" s="83" t="s">
        <v>67</v>
      </c>
      <c r="I465" s="75" t="s">
        <v>776</v>
      </c>
      <c r="J465" s="74">
        <v>13</v>
      </c>
      <c r="K465" s="78">
        <v>44652</v>
      </c>
      <c r="L465" s="75" t="s">
        <v>247</v>
      </c>
    </row>
    <row r="466" spans="1:12" ht="13">
      <c r="A466" s="71"/>
      <c r="B466" s="77"/>
      <c r="C466" s="82" t="s">
        <v>777</v>
      </c>
      <c r="D466" s="74">
        <v>102879</v>
      </c>
      <c r="E466" s="75" t="s">
        <v>679</v>
      </c>
      <c r="F466" s="74">
        <v>44</v>
      </c>
      <c r="G466" s="86"/>
      <c r="H466" s="83" t="s">
        <v>104</v>
      </c>
      <c r="I466" s="75" t="s">
        <v>778</v>
      </c>
      <c r="J466" s="74">
        <v>6</v>
      </c>
      <c r="K466" s="78">
        <v>44652</v>
      </c>
      <c r="L466" s="75" t="s">
        <v>247</v>
      </c>
    </row>
    <row r="467" spans="1:12" ht="13">
      <c r="A467" s="71"/>
      <c r="B467" s="77"/>
      <c r="C467" s="82" t="s">
        <v>779</v>
      </c>
      <c r="D467" s="74">
        <v>101806</v>
      </c>
      <c r="E467" s="75" t="s">
        <v>679</v>
      </c>
      <c r="F467" s="74">
        <v>48</v>
      </c>
      <c r="G467" s="86"/>
      <c r="H467" s="83" t="s">
        <v>104</v>
      </c>
      <c r="I467" s="75" t="s">
        <v>780</v>
      </c>
      <c r="J467" s="74">
        <v>8</v>
      </c>
      <c r="K467" s="78">
        <v>44652</v>
      </c>
      <c r="L467" s="75" t="s">
        <v>247</v>
      </c>
    </row>
    <row r="468" spans="1:12" ht="13">
      <c r="A468" s="71"/>
      <c r="B468" s="77"/>
      <c r="C468" s="82" t="s">
        <v>781</v>
      </c>
      <c r="D468" s="74">
        <v>104204</v>
      </c>
      <c r="E468" s="75" t="s">
        <v>679</v>
      </c>
      <c r="F468" s="74">
        <v>38</v>
      </c>
      <c r="G468" s="86"/>
      <c r="H468" s="83" t="s">
        <v>67</v>
      </c>
      <c r="I468" s="75" t="s">
        <v>739</v>
      </c>
      <c r="J468" s="74">
        <v>12</v>
      </c>
      <c r="K468" s="78">
        <v>44652</v>
      </c>
      <c r="L468" s="75" t="s">
        <v>247</v>
      </c>
    </row>
    <row r="469" spans="1:12" ht="13">
      <c r="A469" s="71"/>
      <c r="B469" s="77"/>
      <c r="C469" s="82" t="s">
        <v>782</v>
      </c>
      <c r="D469" s="74">
        <v>102706</v>
      </c>
      <c r="E469" s="75" t="s">
        <v>679</v>
      </c>
      <c r="F469" s="74">
        <v>44</v>
      </c>
      <c r="G469" s="86"/>
      <c r="H469" s="83" t="s">
        <v>67</v>
      </c>
      <c r="I469" s="75" t="s">
        <v>749</v>
      </c>
      <c r="J469" s="74">
        <v>12</v>
      </c>
      <c r="K469" s="78">
        <v>44652</v>
      </c>
      <c r="L469" s="75" t="s">
        <v>247</v>
      </c>
    </row>
    <row r="470" spans="1:12" ht="13">
      <c r="A470" s="71"/>
      <c r="B470" s="77"/>
      <c r="C470" s="82" t="s">
        <v>783</v>
      </c>
      <c r="D470" s="74">
        <v>103688</v>
      </c>
      <c r="E470" s="75" t="s">
        <v>679</v>
      </c>
      <c r="F470" s="74">
        <v>40</v>
      </c>
      <c r="G470" s="86"/>
      <c r="H470" s="83" t="s">
        <v>67</v>
      </c>
      <c r="I470" s="75" t="s">
        <v>749</v>
      </c>
      <c r="J470" s="74">
        <v>12</v>
      </c>
      <c r="K470" s="78">
        <v>44652</v>
      </c>
      <c r="L470" s="75" t="s">
        <v>247</v>
      </c>
    </row>
    <row r="471" spans="1:12" ht="13">
      <c r="A471" s="71"/>
      <c r="B471" s="77"/>
      <c r="C471" s="82" t="s">
        <v>784</v>
      </c>
      <c r="D471" s="74">
        <v>105860</v>
      </c>
      <c r="E471" s="75" t="s">
        <v>679</v>
      </c>
      <c r="F471" s="74">
        <v>33</v>
      </c>
      <c r="G471" s="86"/>
      <c r="H471" s="83" t="s">
        <v>67</v>
      </c>
      <c r="I471" s="75" t="s">
        <v>739</v>
      </c>
      <c r="J471" s="74">
        <v>13</v>
      </c>
      <c r="K471" s="78">
        <v>44652</v>
      </c>
      <c r="L471" s="75" t="s">
        <v>247</v>
      </c>
    </row>
    <row r="472" spans="1:12" ht="13">
      <c r="A472" s="71"/>
      <c r="B472" s="77"/>
      <c r="C472" s="82" t="s">
        <v>785</v>
      </c>
      <c r="D472" s="74">
        <v>489093273</v>
      </c>
      <c r="E472" s="75" t="s">
        <v>679</v>
      </c>
      <c r="F472" s="74">
        <v>32</v>
      </c>
      <c r="G472" s="86"/>
      <c r="H472" s="83" t="s">
        <v>104</v>
      </c>
      <c r="I472" s="75" t="s">
        <v>786</v>
      </c>
      <c r="J472" s="74">
        <v>18</v>
      </c>
      <c r="K472" s="78">
        <v>44652</v>
      </c>
      <c r="L472" s="75" t="s">
        <v>247</v>
      </c>
    </row>
    <row r="473" spans="1:12" ht="13">
      <c r="A473" s="71"/>
      <c r="B473" s="77"/>
      <c r="C473" s="82" t="s">
        <v>787</v>
      </c>
      <c r="D473" s="74">
        <v>102761</v>
      </c>
      <c r="E473" s="75" t="s">
        <v>679</v>
      </c>
      <c r="F473" s="74">
        <v>44</v>
      </c>
      <c r="G473" s="86"/>
      <c r="H473" s="83" t="s">
        <v>67</v>
      </c>
      <c r="I473" s="75" t="s">
        <v>788</v>
      </c>
      <c r="J473" s="74">
        <v>10</v>
      </c>
      <c r="K473" s="78">
        <v>44652</v>
      </c>
      <c r="L473" s="75" t="s">
        <v>247</v>
      </c>
    </row>
    <row r="474" spans="1:12" ht="13">
      <c r="A474" s="71"/>
      <c r="B474" s="77"/>
      <c r="C474" s="82" t="s">
        <v>789</v>
      </c>
      <c r="D474" s="74">
        <v>102884</v>
      </c>
      <c r="E474" s="75" t="s">
        <v>679</v>
      </c>
      <c r="F474" s="74">
        <v>44</v>
      </c>
      <c r="G474" s="86"/>
      <c r="H474" s="83" t="s">
        <v>67</v>
      </c>
      <c r="I474" s="75" t="s">
        <v>790</v>
      </c>
      <c r="J474" s="74">
        <v>12</v>
      </c>
      <c r="K474" s="78">
        <v>44652</v>
      </c>
      <c r="L474" s="75" t="s">
        <v>247</v>
      </c>
    </row>
    <row r="475" spans="1:12" ht="13">
      <c r="A475" s="71"/>
      <c r="B475" s="77"/>
      <c r="C475" s="82" t="s">
        <v>791</v>
      </c>
      <c r="D475" s="74">
        <v>105395</v>
      </c>
      <c r="E475" s="75" t="s">
        <v>679</v>
      </c>
      <c r="F475" s="74">
        <v>34</v>
      </c>
      <c r="G475" s="86"/>
      <c r="H475" s="83" t="s">
        <v>67</v>
      </c>
      <c r="I475" s="75" t="s">
        <v>716</v>
      </c>
      <c r="J475" s="74">
        <v>13</v>
      </c>
      <c r="K475" s="78">
        <v>44652</v>
      </c>
      <c r="L475" s="75" t="s">
        <v>247</v>
      </c>
    </row>
    <row r="476" spans="1:12" ht="13">
      <c r="A476" s="71"/>
      <c r="B476" s="77"/>
      <c r="C476" s="82" t="s">
        <v>792</v>
      </c>
      <c r="D476" s="74">
        <v>104777</v>
      </c>
      <c r="E476" s="75" t="s">
        <v>679</v>
      </c>
      <c r="F476" s="74">
        <v>36</v>
      </c>
      <c r="G476" s="86"/>
      <c r="H476" s="83" t="s">
        <v>67</v>
      </c>
      <c r="I476" s="75" t="s">
        <v>793</v>
      </c>
      <c r="J476" s="74">
        <v>13</v>
      </c>
      <c r="K476" s="78">
        <v>44652</v>
      </c>
      <c r="L476" s="75" t="s">
        <v>247</v>
      </c>
    </row>
    <row r="477" spans="1:12" ht="13">
      <c r="A477" s="71"/>
      <c r="B477" s="77"/>
      <c r="C477" s="82" t="s">
        <v>794</v>
      </c>
      <c r="D477" s="74">
        <v>101747</v>
      </c>
      <c r="E477" s="75" t="s">
        <v>679</v>
      </c>
      <c r="F477" s="74">
        <v>48</v>
      </c>
      <c r="G477" s="86"/>
      <c r="H477" s="83" t="s">
        <v>67</v>
      </c>
      <c r="I477" s="75" t="s">
        <v>795</v>
      </c>
      <c r="J477" s="74">
        <v>12</v>
      </c>
      <c r="K477" s="78">
        <v>44652</v>
      </c>
      <c r="L477" s="75" t="s">
        <v>247</v>
      </c>
    </row>
    <row r="478" spans="1:12" ht="13">
      <c r="A478" s="71"/>
      <c r="B478" s="77"/>
      <c r="C478" s="82" t="s">
        <v>796</v>
      </c>
      <c r="D478" s="74">
        <v>105984</v>
      </c>
      <c r="E478" s="75" t="s">
        <v>679</v>
      </c>
      <c r="F478" s="74">
        <v>33</v>
      </c>
      <c r="G478" s="86"/>
      <c r="H478" s="83" t="s">
        <v>123</v>
      </c>
      <c r="I478" s="75" t="s">
        <v>797</v>
      </c>
      <c r="J478" s="74">
        <v>9</v>
      </c>
      <c r="K478" s="78">
        <v>44652</v>
      </c>
      <c r="L478" s="75" t="s">
        <v>247</v>
      </c>
    </row>
    <row r="479" spans="1:12" ht="13">
      <c r="A479" s="71"/>
      <c r="B479" s="77"/>
      <c r="C479" s="82" t="s">
        <v>798</v>
      </c>
      <c r="D479" s="74">
        <v>106078</v>
      </c>
      <c r="E479" s="75" t="s">
        <v>679</v>
      </c>
      <c r="F479" s="74">
        <v>32</v>
      </c>
      <c r="G479" s="86"/>
      <c r="H479" s="83" t="s">
        <v>67</v>
      </c>
      <c r="I479" s="75" t="s">
        <v>749</v>
      </c>
      <c r="J479" s="74">
        <v>12</v>
      </c>
      <c r="K479" s="78">
        <v>44652</v>
      </c>
      <c r="L479" s="75" t="s">
        <v>247</v>
      </c>
    </row>
    <row r="480" spans="1:12" ht="13">
      <c r="A480" s="71"/>
      <c r="B480" s="77"/>
      <c r="C480" s="82" t="s">
        <v>750</v>
      </c>
      <c r="D480" s="74">
        <v>101646</v>
      </c>
      <c r="E480" s="75" t="s">
        <v>679</v>
      </c>
      <c r="F480" s="74">
        <v>48</v>
      </c>
      <c r="G480" s="86"/>
      <c r="H480" s="83" t="s">
        <v>67</v>
      </c>
      <c r="I480" s="75" t="s">
        <v>751</v>
      </c>
      <c r="J480" s="74">
        <v>12</v>
      </c>
      <c r="K480" s="78">
        <v>44652</v>
      </c>
      <c r="L480" s="75" t="s">
        <v>247</v>
      </c>
    </row>
    <row r="481" spans="1:12" ht="13">
      <c r="A481" s="71"/>
      <c r="B481" s="77"/>
      <c r="C481" s="82" t="s">
        <v>799</v>
      </c>
      <c r="D481" s="74">
        <v>102827</v>
      </c>
      <c r="E481" s="75" t="s">
        <v>679</v>
      </c>
      <c r="F481" s="74">
        <v>44</v>
      </c>
      <c r="G481" s="86"/>
      <c r="H481" s="83" t="s">
        <v>104</v>
      </c>
      <c r="I481" s="75" t="s">
        <v>749</v>
      </c>
      <c r="J481" s="74">
        <v>12</v>
      </c>
      <c r="K481" s="78">
        <v>44652</v>
      </c>
      <c r="L481" s="75" t="s">
        <v>247</v>
      </c>
    </row>
    <row r="482" spans="1:12" ht="13">
      <c r="A482" s="71"/>
      <c r="B482" s="77"/>
      <c r="C482" s="82" t="s">
        <v>800</v>
      </c>
      <c r="D482" s="74">
        <v>102510</v>
      </c>
      <c r="E482" s="75" t="s">
        <v>679</v>
      </c>
      <c r="F482" s="74">
        <v>45</v>
      </c>
      <c r="G482" s="86"/>
      <c r="H482" s="83" t="s">
        <v>67</v>
      </c>
      <c r="I482" s="75" t="s">
        <v>749</v>
      </c>
      <c r="J482" s="74">
        <v>12</v>
      </c>
      <c r="K482" s="78">
        <v>44652</v>
      </c>
      <c r="L482" s="75" t="s">
        <v>247</v>
      </c>
    </row>
    <row r="483" spans="1:12" ht="13">
      <c r="A483" s="71"/>
      <c r="B483" s="77"/>
      <c r="C483" s="82" t="s">
        <v>801</v>
      </c>
      <c r="D483" s="74">
        <v>102030</v>
      </c>
      <c r="E483" s="75" t="s">
        <v>679</v>
      </c>
      <c r="F483" s="74">
        <v>47</v>
      </c>
      <c r="G483" s="86"/>
      <c r="H483" s="83" t="s">
        <v>67</v>
      </c>
      <c r="I483" s="75" t="s">
        <v>749</v>
      </c>
      <c r="J483" s="74">
        <v>12</v>
      </c>
      <c r="K483" s="78">
        <v>44652</v>
      </c>
      <c r="L483" s="75" t="s">
        <v>247</v>
      </c>
    </row>
    <row r="484" spans="1:12" ht="13">
      <c r="A484" s="71"/>
      <c r="B484" s="77"/>
      <c r="C484" s="82" t="s">
        <v>802</v>
      </c>
      <c r="D484" s="74">
        <v>102982</v>
      </c>
      <c r="E484" s="75" t="s">
        <v>679</v>
      </c>
      <c r="F484" s="74">
        <v>43</v>
      </c>
      <c r="G484" s="86"/>
      <c r="H484" s="83" t="s">
        <v>104</v>
      </c>
      <c r="I484" s="75" t="s">
        <v>803</v>
      </c>
      <c r="J484" s="74">
        <v>13</v>
      </c>
      <c r="K484" s="78">
        <v>44652</v>
      </c>
      <c r="L484" s="75" t="s">
        <v>247</v>
      </c>
    </row>
    <row r="485" spans="1:12" ht="13">
      <c r="A485" s="71"/>
      <c r="B485" s="77"/>
      <c r="C485" s="82" t="s">
        <v>804</v>
      </c>
      <c r="D485" s="74">
        <v>102400</v>
      </c>
      <c r="E485" s="75" t="s">
        <v>679</v>
      </c>
      <c r="F485" s="74">
        <v>46</v>
      </c>
      <c r="G485" s="86"/>
      <c r="H485" s="83" t="s">
        <v>67</v>
      </c>
      <c r="I485" s="75" t="s">
        <v>709</v>
      </c>
      <c r="J485" s="74">
        <v>13</v>
      </c>
      <c r="K485" s="78">
        <v>44652</v>
      </c>
      <c r="L485" s="75" t="s">
        <v>247</v>
      </c>
    </row>
    <row r="486" spans="1:12" ht="13">
      <c r="A486" s="71"/>
      <c r="B486" s="77"/>
      <c r="C486" s="82" t="s">
        <v>805</v>
      </c>
      <c r="D486" s="74">
        <v>102973</v>
      </c>
      <c r="E486" s="75" t="s">
        <v>679</v>
      </c>
      <c r="F486" s="74">
        <v>43</v>
      </c>
      <c r="G486" s="86"/>
      <c r="H486" s="83" t="s">
        <v>123</v>
      </c>
      <c r="I486" s="75" t="s">
        <v>806</v>
      </c>
      <c r="J486" s="74">
        <v>9</v>
      </c>
      <c r="K486" s="78">
        <v>44652</v>
      </c>
      <c r="L486" s="75" t="s">
        <v>247</v>
      </c>
    </row>
    <row r="487" spans="1:12" ht="13">
      <c r="A487" s="71"/>
      <c r="B487" s="77"/>
      <c r="C487" s="82" t="s">
        <v>807</v>
      </c>
      <c r="D487" s="74">
        <v>105149</v>
      </c>
      <c r="E487" s="75" t="s">
        <v>679</v>
      </c>
      <c r="F487" s="74">
        <v>35</v>
      </c>
      <c r="G487" s="86"/>
      <c r="H487" s="83" t="s">
        <v>104</v>
      </c>
      <c r="I487" s="75" t="s">
        <v>808</v>
      </c>
      <c r="J487" s="74">
        <v>13</v>
      </c>
      <c r="K487" s="78">
        <v>44652</v>
      </c>
      <c r="L487" s="75" t="s">
        <v>247</v>
      </c>
    </row>
    <row r="488" spans="1:12" ht="13">
      <c r="A488" s="71"/>
      <c r="B488" s="77"/>
      <c r="C488" s="82" t="s">
        <v>809</v>
      </c>
      <c r="D488" s="74">
        <v>102726</v>
      </c>
      <c r="E488" s="75" t="s">
        <v>679</v>
      </c>
      <c r="F488" s="74">
        <v>44</v>
      </c>
      <c r="G488" s="86"/>
      <c r="H488" s="83" t="s">
        <v>67</v>
      </c>
      <c r="I488" s="75" t="s">
        <v>739</v>
      </c>
      <c r="J488" s="74">
        <v>13</v>
      </c>
      <c r="K488" s="78">
        <v>44652</v>
      </c>
      <c r="L488" s="75" t="s">
        <v>247</v>
      </c>
    </row>
    <row r="489" spans="1:12" ht="13">
      <c r="A489" s="71"/>
      <c r="B489" s="77"/>
      <c r="C489" s="82" t="s">
        <v>810</v>
      </c>
      <c r="D489" s="74">
        <v>103892</v>
      </c>
      <c r="E489" s="75" t="s">
        <v>679</v>
      </c>
      <c r="F489" s="74">
        <v>39</v>
      </c>
      <c r="G489" s="86"/>
      <c r="H489" s="83" t="s">
        <v>67</v>
      </c>
      <c r="I489" s="75" t="s">
        <v>808</v>
      </c>
      <c r="J489" s="74">
        <v>13</v>
      </c>
      <c r="K489" s="78">
        <v>44652</v>
      </c>
      <c r="L489" s="75" t="s">
        <v>247</v>
      </c>
    </row>
    <row r="490" spans="1:12" ht="13">
      <c r="A490" s="71"/>
      <c r="B490" s="77"/>
      <c r="C490" s="82" t="s">
        <v>811</v>
      </c>
      <c r="D490" s="74">
        <v>102617</v>
      </c>
      <c r="E490" s="75" t="s">
        <v>679</v>
      </c>
      <c r="F490" s="74">
        <v>45</v>
      </c>
      <c r="G490" s="86"/>
      <c r="H490" s="83" t="s">
        <v>67</v>
      </c>
      <c r="I490" s="75" t="s">
        <v>749</v>
      </c>
      <c r="J490" s="74">
        <v>12</v>
      </c>
      <c r="K490" s="78">
        <v>44652</v>
      </c>
      <c r="L490" s="75" t="s">
        <v>247</v>
      </c>
    </row>
    <row r="491" spans="1:12" ht="13">
      <c r="A491" s="71"/>
      <c r="B491" s="77"/>
      <c r="C491" s="82" t="s">
        <v>812</v>
      </c>
      <c r="D491" s="74">
        <v>104521</v>
      </c>
      <c r="E491" s="75" t="s">
        <v>679</v>
      </c>
      <c r="F491" s="74">
        <v>37</v>
      </c>
      <c r="G491" s="86"/>
      <c r="H491" s="83" t="s">
        <v>67</v>
      </c>
      <c r="I491" s="75" t="s">
        <v>749</v>
      </c>
      <c r="J491" s="74">
        <v>12</v>
      </c>
      <c r="K491" s="78">
        <v>44652</v>
      </c>
      <c r="L491" s="75" t="s">
        <v>247</v>
      </c>
    </row>
    <row r="492" spans="1:12" ht="13">
      <c r="A492" s="71"/>
      <c r="B492" s="77"/>
      <c r="C492" s="82" t="s">
        <v>813</v>
      </c>
      <c r="D492" s="74">
        <v>492083291</v>
      </c>
      <c r="E492" s="75" t="s">
        <v>679</v>
      </c>
      <c r="F492" s="74">
        <v>29</v>
      </c>
      <c r="G492" s="86"/>
      <c r="H492" s="83" t="s">
        <v>166</v>
      </c>
      <c r="I492" s="75" t="s">
        <v>814</v>
      </c>
      <c r="J492" s="74">
        <v>18</v>
      </c>
      <c r="K492" s="78">
        <v>44652</v>
      </c>
      <c r="L492" s="75" t="s">
        <v>247</v>
      </c>
    </row>
    <row r="493" spans="1:12" ht="13">
      <c r="A493" s="71"/>
      <c r="B493" s="77"/>
      <c r="C493" s="82" t="s">
        <v>815</v>
      </c>
      <c r="D493" s="74">
        <v>103498</v>
      </c>
      <c r="E493" s="75" t="s">
        <v>679</v>
      </c>
      <c r="F493" s="74">
        <v>41</v>
      </c>
      <c r="G493" s="86"/>
      <c r="H493" s="83" t="s">
        <v>67</v>
      </c>
      <c r="I493" s="75" t="s">
        <v>793</v>
      </c>
      <c r="J493" s="74">
        <v>13</v>
      </c>
      <c r="K493" s="78">
        <v>44652</v>
      </c>
      <c r="L493" s="75" t="s">
        <v>247</v>
      </c>
    </row>
    <row r="494" spans="1:12" ht="13">
      <c r="A494" s="71"/>
      <c r="B494" s="77"/>
      <c r="C494" s="82" t="s">
        <v>816</v>
      </c>
      <c r="D494" s="74">
        <v>105360</v>
      </c>
      <c r="E494" s="75" t="s">
        <v>679</v>
      </c>
      <c r="F494" s="74">
        <v>34</v>
      </c>
      <c r="G494" s="86"/>
      <c r="H494" s="83" t="s">
        <v>104</v>
      </c>
      <c r="I494" s="75" t="s">
        <v>780</v>
      </c>
      <c r="J494" s="74">
        <v>8</v>
      </c>
      <c r="K494" s="78">
        <v>44652</v>
      </c>
      <c r="L494" s="75" t="s">
        <v>247</v>
      </c>
    </row>
    <row r="495" spans="1:12" ht="13">
      <c r="A495" s="71"/>
      <c r="B495" s="77"/>
      <c r="C495" s="82" t="s">
        <v>817</v>
      </c>
      <c r="D495" s="74">
        <v>102385</v>
      </c>
      <c r="E495" s="75" t="s">
        <v>679</v>
      </c>
      <c r="F495" s="74">
        <v>46</v>
      </c>
      <c r="G495" s="86"/>
      <c r="H495" s="83" t="s">
        <v>67</v>
      </c>
      <c r="I495" s="75" t="s">
        <v>749</v>
      </c>
      <c r="J495" s="74">
        <v>12</v>
      </c>
      <c r="K495" s="78">
        <v>44652</v>
      </c>
      <c r="L495" s="75" t="s">
        <v>247</v>
      </c>
    </row>
    <row r="496" spans="1:12" ht="13">
      <c r="A496" s="71"/>
      <c r="B496" s="77"/>
      <c r="C496" s="82" t="s">
        <v>818</v>
      </c>
      <c r="D496" s="74">
        <v>104894</v>
      </c>
      <c r="E496" s="75" t="s">
        <v>679</v>
      </c>
      <c r="F496" s="74">
        <v>36</v>
      </c>
      <c r="G496" s="86"/>
      <c r="H496" s="83" t="s">
        <v>67</v>
      </c>
      <c r="I496" s="75" t="s">
        <v>790</v>
      </c>
      <c r="J496" s="74">
        <v>12</v>
      </c>
      <c r="K496" s="78">
        <v>44652</v>
      </c>
      <c r="L496" s="75" t="s">
        <v>247</v>
      </c>
    </row>
    <row r="497" spans="1:12" ht="13">
      <c r="A497" s="71"/>
      <c r="B497" s="77"/>
      <c r="C497" s="82" t="s">
        <v>819</v>
      </c>
      <c r="D497" s="74">
        <v>104561</v>
      </c>
      <c r="E497" s="75" t="s">
        <v>679</v>
      </c>
      <c r="F497" s="74">
        <v>37</v>
      </c>
      <c r="G497" s="86"/>
      <c r="H497" s="83" t="s">
        <v>104</v>
      </c>
      <c r="I497" s="75" t="s">
        <v>749</v>
      </c>
      <c r="J497" s="74">
        <v>12</v>
      </c>
      <c r="K497" s="78">
        <v>44652</v>
      </c>
      <c r="L497" s="75" t="s">
        <v>247</v>
      </c>
    </row>
    <row r="498" spans="1:12" ht="13">
      <c r="A498" s="71"/>
      <c r="B498" s="77"/>
      <c r="C498" s="82" t="s">
        <v>820</v>
      </c>
      <c r="D498" s="74">
        <v>103990</v>
      </c>
      <c r="E498" s="75" t="s">
        <v>679</v>
      </c>
      <c r="F498" s="74">
        <v>39</v>
      </c>
      <c r="G498" s="86"/>
      <c r="H498" s="83" t="s">
        <v>104</v>
      </c>
      <c r="I498" s="75" t="s">
        <v>808</v>
      </c>
      <c r="J498" s="74">
        <v>13</v>
      </c>
      <c r="K498" s="78">
        <v>44652</v>
      </c>
      <c r="L498" s="75" t="s">
        <v>247</v>
      </c>
    </row>
    <row r="499" spans="1:12" ht="13">
      <c r="A499" s="71"/>
      <c r="B499" s="77"/>
      <c r="C499" s="82" t="s">
        <v>821</v>
      </c>
      <c r="D499" s="74">
        <v>105217</v>
      </c>
      <c r="E499" s="75" t="s">
        <v>679</v>
      </c>
      <c r="F499" s="74">
        <v>35</v>
      </c>
      <c r="G499" s="86"/>
      <c r="H499" s="83" t="s">
        <v>104</v>
      </c>
      <c r="I499" s="75" t="s">
        <v>808</v>
      </c>
      <c r="J499" s="74">
        <v>13</v>
      </c>
      <c r="K499" s="78">
        <v>44652</v>
      </c>
      <c r="L499" s="75" t="s">
        <v>247</v>
      </c>
    </row>
    <row r="500" spans="1:12" ht="13">
      <c r="A500" s="71"/>
      <c r="B500" s="77"/>
      <c r="C500" s="82" t="s">
        <v>822</v>
      </c>
      <c r="D500" s="74">
        <v>100694</v>
      </c>
      <c r="E500" s="75" t="s">
        <v>679</v>
      </c>
      <c r="F500" s="74">
        <v>52</v>
      </c>
      <c r="G500" s="86"/>
      <c r="H500" s="83" t="s">
        <v>67</v>
      </c>
      <c r="I500" s="75" t="s">
        <v>755</v>
      </c>
      <c r="J500" s="74">
        <v>12</v>
      </c>
      <c r="K500" s="78">
        <v>44652</v>
      </c>
      <c r="L500" s="75" t="s">
        <v>247</v>
      </c>
    </row>
    <row r="501" spans="1:12" ht="13">
      <c r="A501" s="71"/>
      <c r="B501" s="77"/>
      <c r="C501" s="82" t="s">
        <v>823</v>
      </c>
      <c r="D501" s="74">
        <v>106453</v>
      </c>
      <c r="E501" s="75" t="s">
        <v>679</v>
      </c>
      <c r="F501" s="74">
        <v>31</v>
      </c>
      <c r="G501" s="86"/>
      <c r="H501" s="83" t="s">
        <v>104</v>
      </c>
      <c r="I501" s="75" t="s">
        <v>695</v>
      </c>
      <c r="J501" s="74">
        <v>13</v>
      </c>
      <c r="K501" s="78">
        <v>44652</v>
      </c>
      <c r="L501" s="75" t="s">
        <v>247</v>
      </c>
    </row>
    <row r="502" spans="1:12" ht="13">
      <c r="A502" s="71"/>
      <c r="B502" s="77"/>
      <c r="C502" s="82" t="s">
        <v>824</v>
      </c>
      <c r="D502" s="74">
        <v>103019</v>
      </c>
      <c r="E502" s="75" t="s">
        <v>679</v>
      </c>
      <c r="F502" s="74">
        <v>43</v>
      </c>
      <c r="G502" s="86"/>
      <c r="H502" s="83" t="s">
        <v>104</v>
      </c>
      <c r="I502" s="75" t="s">
        <v>484</v>
      </c>
      <c r="J502" s="74">
        <v>6</v>
      </c>
      <c r="K502" s="78">
        <v>44652</v>
      </c>
      <c r="L502" s="75" t="s">
        <v>247</v>
      </c>
    </row>
    <row r="503" spans="1:12" ht="13">
      <c r="A503" s="71"/>
      <c r="B503" s="77"/>
      <c r="C503" s="82" t="s">
        <v>825</v>
      </c>
      <c r="D503" s="74">
        <v>100949</v>
      </c>
      <c r="E503" s="75" t="s">
        <v>679</v>
      </c>
      <c r="F503" s="74">
        <v>51</v>
      </c>
      <c r="G503" s="86"/>
      <c r="H503" s="83" t="s">
        <v>104</v>
      </c>
      <c r="I503" s="75" t="s">
        <v>826</v>
      </c>
      <c r="J503" s="74">
        <v>8</v>
      </c>
      <c r="K503" s="78">
        <v>44652</v>
      </c>
      <c r="L503" s="75" t="s">
        <v>247</v>
      </c>
    </row>
    <row r="504" spans="1:12" ht="13">
      <c r="A504" s="71"/>
      <c r="B504" s="77"/>
      <c r="C504" s="82" t="s">
        <v>827</v>
      </c>
      <c r="D504" s="74">
        <v>103197</v>
      </c>
      <c r="E504" s="75" t="s">
        <v>679</v>
      </c>
      <c r="F504" s="74">
        <v>42</v>
      </c>
      <c r="G504" s="86"/>
      <c r="H504" s="83" t="s">
        <v>104</v>
      </c>
      <c r="I504" s="75" t="s">
        <v>828</v>
      </c>
      <c r="J504" s="74">
        <v>12</v>
      </c>
      <c r="K504" s="78">
        <v>44652</v>
      </c>
      <c r="L504" s="75" t="s">
        <v>247</v>
      </c>
    </row>
    <row r="505" spans="1:12" ht="13">
      <c r="A505" s="71"/>
      <c r="B505" s="77"/>
      <c r="C505" s="82" t="s">
        <v>829</v>
      </c>
      <c r="D505" s="74">
        <v>106083</v>
      </c>
      <c r="E505" s="75" t="s">
        <v>679</v>
      </c>
      <c r="F505" s="74">
        <v>32</v>
      </c>
      <c r="G505" s="86"/>
      <c r="H505" s="83" t="s">
        <v>104</v>
      </c>
      <c r="I505" s="75" t="s">
        <v>830</v>
      </c>
      <c r="J505" s="74">
        <v>13</v>
      </c>
      <c r="K505" s="78">
        <v>44652</v>
      </c>
      <c r="L505" s="75" t="s">
        <v>247</v>
      </c>
    </row>
    <row r="506" spans="1:12" ht="13">
      <c r="A506" s="71"/>
      <c r="B506" s="77"/>
      <c r="C506" s="82" t="s">
        <v>831</v>
      </c>
      <c r="D506" s="74">
        <v>105548</v>
      </c>
      <c r="E506" s="75" t="s">
        <v>679</v>
      </c>
      <c r="F506" s="74">
        <v>34</v>
      </c>
      <c r="G506" s="86"/>
      <c r="H506" s="83" t="s">
        <v>104</v>
      </c>
      <c r="I506" s="75" t="s">
        <v>832</v>
      </c>
      <c r="J506" s="74">
        <v>13</v>
      </c>
      <c r="K506" s="78">
        <v>44652</v>
      </c>
      <c r="L506" s="75" t="s">
        <v>247</v>
      </c>
    </row>
    <row r="507" spans="1:12" ht="13">
      <c r="A507" s="71"/>
      <c r="B507" s="77"/>
      <c r="C507" s="82" t="s">
        <v>833</v>
      </c>
      <c r="D507" s="74">
        <v>104669</v>
      </c>
      <c r="E507" s="75" t="s">
        <v>679</v>
      </c>
      <c r="F507" s="74">
        <v>36</v>
      </c>
      <c r="G507" s="86"/>
      <c r="H507" s="83" t="s">
        <v>104</v>
      </c>
      <c r="I507" s="75" t="s">
        <v>834</v>
      </c>
      <c r="J507" s="74">
        <v>8</v>
      </c>
      <c r="K507" s="78">
        <v>44652</v>
      </c>
      <c r="L507" s="75" t="s">
        <v>247</v>
      </c>
    </row>
    <row r="508" spans="1:12" ht="25">
      <c r="A508" s="71"/>
      <c r="B508" s="77"/>
      <c r="C508" s="82" t="s">
        <v>835</v>
      </c>
      <c r="D508" s="74">
        <v>103408</v>
      </c>
      <c r="E508" s="75" t="s">
        <v>679</v>
      </c>
      <c r="F508" s="74">
        <v>41</v>
      </c>
      <c r="G508" s="86"/>
      <c r="H508" s="83" t="s">
        <v>104</v>
      </c>
      <c r="I508" s="75" t="s">
        <v>836</v>
      </c>
      <c r="J508" s="74">
        <v>11</v>
      </c>
      <c r="K508" s="78">
        <v>44652</v>
      </c>
      <c r="L508" s="75" t="s">
        <v>247</v>
      </c>
    </row>
    <row r="509" spans="1:12" ht="25">
      <c r="A509" s="71"/>
      <c r="B509" s="77"/>
      <c r="C509" s="82" t="s">
        <v>837</v>
      </c>
      <c r="D509" s="74">
        <v>103451</v>
      </c>
      <c r="E509" s="75" t="s">
        <v>679</v>
      </c>
      <c r="F509" s="74">
        <v>41</v>
      </c>
      <c r="G509" s="86"/>
      <c r="H509" s="83" t="s">
        <v>67</v>
      </c>
      <c r="I509" s="75" t="s">
        <v>838</v>
      </c>
      <c r="J509" s="74">
        <v>12</v>
      </c>
      <c r="K509" s="78">
        <v>44652</v>
      </c>
      <c r="L509" s="75" t="s">
        <v>247</v>
      </c>
    </row>
    <row r="510" spans="1:12" ht="13">
      <c r="A510" s="71"/>
      <c r="B510" s="77"/>
      <c r="C510" s="82" t="s">
        <v>839</v>
      </c>
      <c r="D510" s="74">
        <v>106688</v>
      </c>
      <c r="E510" s="75" t="s">
        <v>679</v>
      </c>
      <c r="F510" s="74">
        <v>30</v>
      </c>
      <c r="G510" s="86"/>
      <c r="H510" s="83" t="s">
        <v>104</v>
      </c>
      <c r="I510" s="75" t="s">
        <v>840</v>
      </c>
      <c r="J510" s="74">
        <v>12</v>
      </c>
      <c r="K510" s="78">
        <v>44652</v>
      </c>
      <c r="L510" s="75" t="s">
        <v>247</v>
      </c>
    </row>
    <row r="511" spans="1:12" ht="13">
      <c r="A511" s="71"/>
      <c r="B511" s="77"/>
      <c r="C511" s="82" t="s">
        <v>841</v>
      </c>
      <c r="D511" s="74">
        <v>104335</v>
      </c>
      <c r="E511" s="75" t="s">
        <v>679</v>
      </c>
      <c r="F511" s="74">
        <v>37</v>
      </c>
      <c r="G511" s="86"/>
      <c r="H511" s="83" t="s">
        <v>104</v>
      </c>
      <c r="I511" s="75" t="s">
        <v>842</v>
      </c>
      <c r="J511" s="74">
        <v>12</v>
      </c>
      <c r="K511" s="78">
        <v>44652</v>
      </c>
      <c r="L511" s="75" t="s">
        <v>247</v>
      </c>
    </row>
    <row r="512" spans="1:12" ht="13">
      <c r="A512" s="71"/>
      <c r="B512" s="77"/>
      <c r="C512" s="82" t="s">
        <v>843</v>
      </c>
      <c r="D512" s="74">
        <v>102786</v>
      </c>
      <c r="E512" s="75" t="s">
        <v>679</v>
      </c>
      <c r="F512" s="74">
        <v>44</v>
      </c>
      <c r="G512" s="86"/>
      <c r="H512" s="83" t="s">
        <v>67</v>
      </c>
      <c r="I512" s="75" t="s">
        <v>844</v>
      </c>
      <c r="J512" s="74">
        <v>13</v>
      </c>
      <c r="K512" s="78">
        <v>44652</v>
      </c>
      <c r="L512" s="75" t="s">
        <v>247</v>
      </c>
    </row>
    <row r="513" spans="1:12" ht="13">
      <c r="A513" s="71"/>
      <c r="B513" s="77"/>
      <c r="C513" s="82" t="s">
        <v>845</v>
      </c>
      <c r="D513" s="74">
        <v>104537</v>
      </c>
      <c r="E513" s="75" t="s">
        <v>679</v>
      </c>
      <c r="F513" s="74">
        <v>37</v>
      </c>
      <c r="G513" s="86"/>
      <c r="H513" s="83" t="s">
        <v>166</v>
      </c>
      <c r="I513" s="75" t="s">
        <v>846</v>
      </c>
      <c r="J513" s="74">
        <v>13</v>
      </c>
      <c r="K513" s="78">
        <v>44652</v>
      </c>
      <c r="L513" s="75" t="s">
        <v>247</v>
      </c>
    </row>
    <row r="514" spans="1:12" ht="25">
      <c r="A514" s="71"/>
      <c r="B514" s="77"/>
      <c r="C514" s="82" t="s">
        <v>847</v>
      </c>
      <c r="D514" s="74">
        <v>107112</v>
      </c>
      <c r="E514" s="75" t="s">
        <v>679</v>
      </c>
      <c r="F514" s="74">
        <v>28</v>
      </c>
      <c r="G514" s="86"/>
      <c r="H514" s="83" t="s">
        <v>166</v>
      </c>
      <c r="I514" s="75" t="s">
        <v>848</v>
      </c>
      <c r="J514" s="74">
        <v>16</v>
      </c>
      <c r="K514" s="78">
        <v>44652</v>
      </c>
      <c r="L514" s="75" t="s">
        <v>247</v>
      </c>
    </row>
    <row r="515" spans="1:12" ht="13">
      <c r="A515" s="71"/>
      <c r="B515" s="77"/>
      <c r="C515" s="82" t="s">
        <v>849</v>
      </c>
      <c r="D515" s="74">
        <v>492113295</v>
      </c>
      <c r="E515" s="75" t="s">
        <v>679</v>
      </c>
      <c r="F515" s="74">
        <v>29</v>
      </c>
      <c r="G515" s="86"/>
      <c r="H515" s="83" t="s">
        <v>123</v>
      </c>
      <c r="I515" s="75" t="s">
        <v>850</v>
      </c>
      <c r="J515" s="74">
        <v>18</v>
      </c>
      <c r="K515" s="78">
        <v>44652</v>
      </c>
      <c r="L515" s="75" t="s">
        <v>247</v>
      </c>
    </row>
    <row r="516" spans="1:12" ht="13">
      <c r="A516" s="71"/>
      <c r="B516" s="77"/>
      <c r="C516" s="82" t="s">
        <v>851</v>
      </c>
      <c r="D516" s="74">
        <v>100319</v>
      </c>
      <c r="E516" s="75" t="s">
        <v>679</v>
      </c>
      <c r="F516" s="74">
        <v>54</v>
      </c>
      <c r="G516" s="86"/>
      <c r="H516" s="83" t="s">
        <v>104</v>
      </c>
      <c r="I516" s="75" t="s">
        <v>852</v>
      </c>
      <c r="J516" s="74">
        <v>6</v>
      </c>
      <c r="K516" s="78">
        <v>44652</v>
      </c>
      <c r="L516" s="75" t="s">
        <v>247</v>
      </c>
    </row>
    <row r="517" spans="1:12" ht="13">
      <c r="A517" s="71"/>
      <c r="B517" s="77"/>
      <c r="C517" s="82" t="s">
        <v>853</v>
      </c>
      <c r="D517" s="74">
        <v>101179</v>
      </c>
      <c r="E517" s="75" t="s">
        <v>679</v>
      </c>
      <c r="F517" s="74">
        <v>50</v>
      </c>
      <c r="G517" s="86"/>
      <c r="H517" s="83" t="s">
        <v>104</v>
      </c>
      <c r="I517" s="75" t="s">
        <v>854</v>
      </c>
      <c r="J517" s="74">
        <v>8</v>
      </c>
      <c r="K517" s="78">
        <v>44652</v>
      </c>
      <c r="L517" s="75" t="s">
        <v>247</v>
      </c>
    </row>
    <row r="518" spans="1:12" ht="13">
      <c r="A518" s="71"/>
      <c r="B518" s="77"/>
      <c r="C518" s="82" t="s">
        <v>855</v>
      </c>
      <c r="D518" s="74">
        <v>101612</v>
      </c>
      <c r="E518" s="75" t="s">
        <v>679</v>
      </c>
      <c r="F518" s="74">
        <v>48</v>
      </c>
      <c r="G518" s="86"/>
      <c r="H518" s="83" t="s">
        <v>67</v>
      </c>
      <c r="I518" s="75" t="s">
        <v>856</v>
      </c>
      <c r="J518" s="74">
        <v>12</v>
      </c>
      <c r="K518" s="78">
        <v>44652</v>
      </c>
      <c r="L518" s="75" t="s">
        <v>247</v>
      </c>
    </row>
    <row r="519" spans="1:12" ht="13">
      <c r="A519" s="71"/>
      <c r="B519" s="77"/>
      <c r="C519" s="82" t="s">
        <v>857</v>
      </c>
      <c r="D519" s="74">
        <v>104546</v>
      </c>
      <c r="E519" s="75" t="s">
        <v>679</v>
      </c>
      <c r="F519" s="74">
        <v>37</v>
      </c>
      <c r="G519" s="86"/>
      <c r="H519" s="83" t="s">
        <v>104</v>
      </c>
      <c r="I519" s="75" t="s">
        <v>858</v>
      </c>
      <c r="J519" s="74">
        <v>12</v>
      </c>
      <c r="K519" s="78">
        <v>44652</v>
      </c>
      <c r="L519" s="75" t="s">
        <v>247</v>
      </c>
    </row>
    <row r="520" spans="1:12" ht="13">
      <c r="A520" s="71"/>
      <c r="B520" s="77"/>
      <c r="C520" s="82" t="s">
        <v>859</v>
      </c>
      <c r="D520" s="74">
        <v>493013297</v>
      </c>
      <c r="E520" s="75" t="s">
        <v>679</v>
      </c>
      <c r="F520" s="74">
        <v>29</v>
      </c>
      <c r="G520" s="86"/>
      <c r="H520" s="83" t="s">
        <v>67</v>
      </c>
      <c r="I520" s="75" t="s">
        <v>860</v>
      </c>
      <c r="J520" s="74">
        <v>18</v>
      </c>
      <c r="K520" s="78">
        <v>44652</v>
      </c>
      <c r="L520" s="75" t="s">
        <v>247</v>
      </c>
    </row>
    <row r="521" spans="1:12" ht="13">
      <c r="A521" s="71"/>
      <c r="B521" s="77"/>
      <c r="C521" s="82" t="s">
        <v>861</v>
      </c>
      <c r="D521" s="74">
        <v>104372</v>
      </c>
      <c r="E521" s="75" t="s">
        <v>679</v>
      </c>
      <c r="F521" s="74">
        <v>37</v>
      </c>
      <c r="G521" s="86"/>
      <c r="H521" s="83" t="s">
        <v>166</v>
      </c>
      <c r="I521" s="75" t="s">
        <v>862</v>
      </c>
      <c r="J521" s="74">
        <v>8</v>
      </c>
      <c r="K521" s="78">
        <v>44652</v>
      </c>
      <c r="L521" s="75" t="s">
        <v>247</v>
      </c>
    </row>
    <row r="522" spans="1:12" ht="13">
      <c r="A522" s="71"/>
      <c r="B522" s="77"/>
      <c r="C522" s="82" t="s">
        <v>863</v>
      </c>
      <c r="D522" s="74">
        <v>103460</v>
      </c>
      <c r="E522" s="75" t="s">
        <v>679</v>
      </c>
      <c r="F522" s="74">
        <v>41</v>
      </c>
      <c r="G522" s="86"/>
      <c r="H522" s="83" t="s">
        <v>104</v>
      </c>
      <c r="I522" s="75" t="s">
        <v>864</v>
      </c>
      <c r="J522" s="74">
        <v>10</v>
      </c>
      <c r="K522" s="78">
        <v>44652</v>
      </c>
      <c r="L522" s="75" t="s">
        <v>247</v>
      </c>
    </row>
    <row r="523" spans="1:12" ht="13">
      <c r="A523" s="71"/>
      <c r="B523" s="77"/>
      <c r="C523" s="82" t="s">
        <v>865</v>
      </c>
      <c r="D523" s="74">
        <v>104703</v>
      </c>
      <c r="E523" s="75" t="s">
        <v>679</v>
      </c>
      <c r="F523" s="74">
        <v>36</v>
      </c>
      <c r="G523" s="86"/>
      <c r="H523" s="83" t="s">
        <v>166</v>
      </c>
      <c r="I523" s="75" t="s">
        <v>866</v>
      </c>
      <c r="J523" s="74">
        <v>12</v>
      </c>
      <c r="K523" s="78">
        <v>44652</v>
      </c>
      <c r="L523" s="75" t="s">
        <v>247</v>
      </c>
    </row>
    <row r="524" spans="1:12" ht="13">
      <c r="A524" s="71"/>
      <c r="B524" s="77"/>
      <c r="C524" s="82" t="s">
        <v>867</v>
      </c>
      <c r="D524" s="74">
        <v>104962</v>
      </c>
      <c r="E524" s="75" t="s">
        <v>679</v>
      </c>
      <c r="F524" s="74">
        <v>35</v>
      </c>
      <c r="G524" s="86"/>
      <c r="H524" s="83" t="s">
        <v>67</v>
      </c>
      <c r="I524" s="75" t="s">
        <v>868</v>
      </c>
      <c r="J524" s="74">
        <v>12</v>
      </c>
      <c r="K524" s="78">
        <v>44652</v>
      </c>
      <c r="L524" s="75" t="s">
        <v>247</v>
      </c>
    </row>
    <row r="525" spans="1:12" ht="13">
      <c r="A525" s="71"/>
      <c r="B525" s="77"/>
      <c r="C525" s="82" t="s">
        <v>869</v>
      </c>
      <c r="D525" s="74">
        <v>103983</v>
      </c>
      <c r="E525" s="75" t="s">
        <v>679</v>
      </c>
      <c r="F525" s="74">
        <v>39</v>
      </c>
      <c r="G525" s="86"/>
      <c r="H525" s="83" t="s">
        <v>104</v>
      </c>
      <c r="I525" s="75" t="s">
        <v>870</v>
      </c>
      <c r="J525" s="74">
        <v>13</v>
      </c>
      <c r="K525" s="78">
        <v>44652</v>
      </c>
      <c r="L525" s="75" t="s">
        <v>247</v>
      </c>
    </row>
    <row r="526" spans="1:12" ht="25">
      <c r="A526" s="71"/>
      <c r="B526" s="77"/>
      <c r="C526" s="82" t="s">
        <v>871</v>
      </c>
      <c r="D526" s="74">
        <v>101769</v>
      </c>
      <c r="E526" s="75" t="s">
        <v>207</v>
      </c>
      <c r="F526" s="74">
        <v>48</v>
      </c>
      <c r="G526" s="86"/>
      <c r="H526" s="83" t="s">
        <v>104</v>
      </c>
      <c r="I526" s="75" t="s">
        <v>872</v>
      </c>
      <c r="J526" s="74">
        <v>3</v>
      </c>
      <c r="K526" s="78">
        <v>44652</v>
      </c>
      <c r="L526" s="75" t="s">
        <v>873</v>
      </c>
    </row>
    <row r="527" spans="1:12" ht="25">
      <c r="A527" s="71"/>
      <c r="B527" s="77"/>
      <c r="C527" s="82" t="s">
        <v>874</v>
      </c>
      <c r="D527" s="74">
        <v>100228</v>
      </c>
      <c r="E527" s="75" t="s">
        <v>207</v>
      </c>
      <c r="F527" s="74">
        <v>54</v>
      </c>
      <c r="G527" s="86"/>
      <c r="H527" s="83" t="s">
        <v>104</v>
      </c>
      <c r="I527" s="75" t="s">
        <v>875</v>
      </c>
      <c r="J527" s="74">
        <v>3</v>
      </c>
      <c r="K527" s="78">
        <v>44652</v>
      </c>
      <c r="L527" s="75" t="s">
        <v>873</v>
      </c>
    </row>
    <row r="528" spans="1:12" ht="13">
      <c r="A528" s="71"/>
      <c r="B528" s="77"/>
      <c r="C528" s="82" t="s">
        <v>876</v>
      </c>
      <c r="D528" s="74">
        <v>100367</v>
      </c>
      <c r="E528" s="75" t="s">
        <v>207</v>
      </c>
      <c r="F528" s="74">
        <v>54</v>
      </c>
      <c r="G528" s="86"/>
      <c r="H528" s="83" t="s">
        <v>104</v>
      </c>
      <c r="I528" s="75" t="s">
        <v>877</v>
      </c>
      <c r="J528" s="74">
        <v>7</v>
      </c>
      <c r="K528" s="78">
        <v>44652</v>
      </c>
      <c r="L528" s="75" t="s">
        <v>873</v>
      </c>
    </row>
    <row r="529" spans="1:12" ht="25">
      <c r="A529" s="71"/>
      <c r="B529" s="77"/>
      <c r="C529" s="82" t="s">
        <v>878</v>
      </c>
      <c r="D529" s="74">
        <v>103329</v>
      </c>
      <c r="E529" s="75" t="s">
        <v>207</v>
      </c>
      <c r="F529" s="74">
        <v>42</v>
      </c>
      <c r="G529" s="86"/>
      <c r="H529" s="83" t="s">
        <v>166</v>
      </c>
      <c r="I529" s="75" t="s">
        <v>879</v>
      </c>
      <c r="J529" s="74">
        <v>8</v>
      </c>
      <c r="K529" s="78">
        <v>44652</v>
      </c>
      <c r="L529" s="75" t="s">
        <v>873</v>
      </c>
    </row>
    <row r="530" spans="1:12" ht="13">
      <c r="A530" s="71"/>
      <c r="B530" s="77"/>
      <c r="C530" s="82" t="s">
        <v>880</v>
      </c>
      <c r="D530" s="74">
        <v>104256</v>
      </c>
      <c r="E530" s="75" t="s">
        <v>207</v>
      </c>
      <c r="F530" s="74">
        <v>38</v>
      </c>
      <c r="G530" s="86"/>
      <c r="H530" s="83" t="s">
        <v>104</v>
      </c>
      <c r="I530" s="75" t="s">
        <v>881</v>
      </c>
      <c r="J530" s="74">
        <v>10</v>
      </c>
      <c r="K530" s="78">
        <v>44652</v>
      </c>
      <c r="L530" s="75" t="s">
        <v>873</v>
      </c>
    </row>
    <row r="531" spans="1:12" ht="13">
      <c r="A531" s="71"/>
      <c r="B531" s="77"/>
      <c r="C531" s="82" t="s">
        <v>882</v>
      </c>
      <c r="D531" s="74">
        <v>106399</v>
      </c>
      <c r="E531" s="75" t="s">
        <v>207</v>
      </c>
      <c r="F531" s="74">
        <v>31</v>
      </c>
      <c r="G531" s="86"/>
      <c r="H531" s="83" t="s">
        <v>104</v>
      </c>
      <c r="I531" s="75" t="s">
        <v>883</v>
      </c>
      <c r="J531" s="74">
        <v>12</v>
      </c>
      <c r="K531" s="78">
        <v>44652</v>
      </c>
      <c r="L531" s="75" t="s">
        <v>873</v>
      </c>
    </row>
    <row r="532" spans="1:12" ht="13">
      <c r="A532" s="71"/>
      <c r="B532" s="77"/>
      <c r="C532" s="82" t="s">
        <v>884</v>
      </c>
      <c r="D532" s="74">
        <v>106093</v>
      </c>
      <c r="E532" s="75" t="s">
        <v>207</v>
      </c>
      <c r="F532" s="74">
        <v>32</v>
      </c>
      <c r="G532" s="86"/>
      <c r="H532" s="83" t="s">
        <v>67</v>
      </c>
      <c r="I532" s="75" t="s">
        <v>885</v>
      </c>
      <c r="J532" s="74">
        <v>11</v>
      </c>
      <c r="K532" s="78">
        <v>44652</v>
      </c>
      <c r="L532" s="75" t="s">
        <v>873</v>
      </c>
    </row>
    <row r="533" spans="1:12" ht="13">
      <c r="A533" s="71"/>
      <c r="B533" s="77"/>
      <c r="C533" s="82" t="s">
        <v>886</v>
      </c>
      <c r="D533" s="74">
        <v>103054</v>
      </c>
      <c r="E533" s="75" t="s">
        <v>207</v>
      </c>
      <c r="F533" s="74">
        <v>43</v>
      </c>
      <c r="G533" s="86"/>
      <c r="H533" s="83" t="s">
        <v>166</v>
      </c>
      <c r="I533" s="75" t="s">
        <v>887</v>
      </c>
      <c r="J533" s="74">
        <v>11</v>
      </c>
      <c r="K533" s="78">
        <v>44652</v>
      </c>
      <c r="L533" s="75" t="s">
        <v>873</v>
      </c>
    </row>
    <row r="534" spans="1:12" ht="13">
      <c r="A534" s="71"/>
      <c r="B534" s="77"/>
      <c r="C534" s="82" t="s">
        <v>888</v>
      </c>
      <c r="D534" s="74">
        <v>102438</v>
      </c>
      <c r="E534" s="75" t="s">
        <v>207</v>
      </c>
      <c r="F534" s="74">
        <v>45</v>
      </c>
      <c r="G534" s="86"/>
      <c r="H534" s="83" t="s">
        <v>104</v>
      </c>
      <c r="I534" s="75" t="s">
        <v>889</v>
      </c>
      <c r="J534" s="74">
        <v>10</v>
      </c>
      <c r="K534" s="78">
        <v>44652</v>
      </c>
      <c r="L534" s="75" t="s">
        <v>873</v>
      </c>
    </row>
    <row r="535" spans="1:12" ht="13">
      <c r="A535" s="71"/>
      <c r="B535" s="77"/>
      <c r="C535" s="82" t="s">
        <v>890</v>
      </c>
      <c r="D535" s="74">
        <v>106723</v>
      </c>
      <c r="E535" s="75" t="s">
        <v>207</v>
      </c>
      <c r="F535" s="74">
        <v>30</v>
      </c>
      <c r="G535" s="86"/>
      <c r="H535" s="83" t="s">
        <v>104</v>
      </c>
      <c r="I535" s="75" t="s">
        <v>891</v>
      </c>
      <c r="J535" s="74">
        <v>14</v>
      </c>
      <c r="K535" s="78">
        <v>44652</v>
      </c>
      <c r="L535" s="75" t="s">
        <v>873</v>
      </c>
    </row>
    <row r="536" spans="1:12" ht="13">
      <c r="A536" s="71"/>
      <c r="B536" s="77"/>
      <c r="C536" s="82" t="s">
        <v>892</v>
      </c>
      <c r="D536" s="74">
        <v>495073314</v>
      </c>
      <c r="E536" s="75" t="s">
        <v>207</v>
      </c>
      <c r="F536" s="74">
        <v>26</v>
      </c>
      <c r="G536" s="86"/>
      <c r="H536" s="83" t="s">
        <v>67</v>
      </c>
      <c r="I536" s="75" t="s">
        <v>893</v>
      </c>
      <c r="J536" s="74">
        <v>18</v>
      </c>
      <c r="K536" s="78">
        <v>44652</v>
      </c>
      <c r="L536" s="75" t="s">
        <v>873</v>
      </c>
    </row>
    <row r="537" spans="1:12" ht="13">
      <c r="A537" s="71"/>
      <c r="B537" s="77"/>
      <c r="C537" s="82" t="s">
        <v>894</v>
      </c>
      <c r="D537" s="74">
        <v>493013296</v>
      </c>
      <c r="E537" s="75" t="s">
        <v>207</v>
      </c>
      <c r="F537" s="74">
        <v>26</v>
      </c>
      <c r="G537" s="86"/>
      <c r="H537" s="83" t="s">
        <v>104</v>
      </c>
      <c r="I537" s="75" t="s">
        <v>895</v>
      </c>
      <c r="J537" s="74">
        <v>18</v>
      </c>
      <c r="K537" s="78">
        <v>44652</v>
      </c>
      <c r="L537" s="75" t="s">
        <v>873</v>
      </c>
    </row>
    <row r="538" spans="1:12" ht="25">
      <c r="A538" s="71"/>
      <c r="B538" s="77"/>
      <c r="C538" s="82" t="s">
        <v>896</v>
      </c>
      <c r="D538" s="74">
        <v>103724</v>
      </c>
      <c r="E538" s="75" t="s">
        <v>207</v>
      </c>
      <c r="F538" s="74">
        <v>40</v>
      </c>
      <c r="G538" s="86"/>
      <c r="H538" s="83" t="s">
        <v>104</v>
      </c>
      <c r="I538" s="75" t="s">
        <v>897</v>
      </c>
      <c r="J538" s="74">
        <v>8</v>
      </c>
      <c r="K538" s="78">
        <v>44652</v>
      </c>
      <c r="L538" s="75" t="s">
        <v>873</v>
      </c>
    </row>
    <row r="539" spans="1:12" ht="13">
      <c r="A539" s="71"/>
      <c r="B539" s="77"/>
      <c r="C539" s="82" t="s">
        <v>898</v>
      </c>
      <c r="D539" s="74">
        <v>101375</v>
      </c>
      <c r="E539" s="75" t="s">
        <v>207</v>
      </c>
      <c r="F539" s="74">
        <v>49</v>
      </c>
      <c r="G539" s="86"/>
      <c r="H539" s="83" t="s">
        <v>104</v>
      </c>
      <c r="I539" s="75" t="s">
        <v>899</v>
      </c>
      <c r="J539" s="74">
        <v>9</v>
      </c>
      <c r="K539" s="78">
        <v>44652</v>
      </c>
      <c r="L539" s="75" t="s">
        <v>873</v>
      </c>
    </row>
    <row r="540" spans="1:12" ht="13">
      <c r="A540" s="71"/>
      <c r="B540" s="77"/>
      <c r="C540" s="82" t="s">
        <v>900</v>
      </c>
      <c r="D540" s="74">
        <v>101724</v>
      </c>
      <c r="E540" s="75" t="s">
        <v>207</v>
      </c>
      <c r="F540" s="74">
        <v>48</v>
      </c>
      <c r="G540" s="86"/>
      <c r="H540" s="83" t="s">
        <v>104</v>
      </c>
      <c r="I540" s="75" t="s">
        <v>901</v>
      </c>
      <c r="J540" s="74">
        <v>6</v>
      </c>
      <c r="K540" s="78">
        <v>44652</v>
      </c>
      <c r="L540" s="75" t="s">
        <v>873</v>
      </c>
    </row>
    <row r="541" spans="1:12" ht="13">
      <c r="A541" s="71"/>
      <c r="B541" s="77"/>
      <c r="C541" s="82" t="s">
        <v>902</v>
      </c>
      <c r="D541" s="74">
        <v>100744</v>
      </c>
      <c r="E541" s="75" t="s">
        <v>207</v>
      </c>
      <c r="F541" s="74">
        <v>52</v>
      </c>
      <c r="G541" s="86"/>
      <c r="H541" s="83" t="s">
        <v>104</v>
      </c>
      <c r="I541" s="75" t="s">
        <v>903</v>
      </c>
      <c r="J541" s="74">
        <v>8</v>
      </c>
      <c r="K541" s="78">
        <v>44652</v>
      </c>
      <c r="L541" s="75" t="s">
        <v>873</v>
      </c>
    </row>
    <row r="542" spans="1:12" ht="13">
      <c r="A542" s="71"/>
      <c r="B542" s="77"/>
      <c r="C542" s="82" t="s">
        <v>904</v>
      </c>
      <c r="D542" s="74">
        <v>103917</v>
      </c>
      <c r="E542" s="75" t="s">
        <v>207</v>
      </c>
      <c r="F542" s="74">
        <v>39</v>
      </c>
      <c r="G542" s="86"/>
      <c r="H542" s="83" t="s">
        <v>67</v>
      </c>
      <c r="I542" s="75" t="s">
        <v>905</v>
      </c>
      <c r="J542" s="74">
        <v>12</v>
      </c>
      <c r="K542" s="78">
        <v>44652</v>
      </c>
      <c r="L542" s="75" t="s">
        <v>873</v>
      </c>
    </row>
    <row r="543" spans="1:12" ht="13">
      <c r="A543" s="71"/>
      <c r="B543" s="77"/>
      <c r="C543" s="82" t="s">
        <v>837</v>
      </c>
      <c r="D543" s="74">
        <v>105427</v>
      </c>
      <c r="E543" s="75" t="s">
        <v>207</v>
      </c>
      <c r="F543" s="74">
        <v>41</v>
      </c>
      <c r="G543" s="86"/>
      <c r="H543" s="83" t="s">
        <v>67</v>
      </c>
      <c r="I543" s="75" t="s">
        <v>906</v>
      </c>
      <c r="J543" s="74">
        <v>12</v>
      </c>
      <c r="K543" s="78">
        <v>44652</v>
      </c>
      <c r="L543" s="75" t="s">
        <v>873</v>
      </c>
    </row>
    <row r="544" spans="1:12" ht="13">
      <c r="A544" s="71"/>
      <c r="B544" s="77"/>
      <c r="C544" s="82" t="s">
        <v>907</v>
      </c>
      <c r="D544" s="74">
        <v>103288</v>
      </c>
      <c r="E544" s="75" t="s">
        <v>207</v>
      </c>
      <c r="F544" s="74">
        <v>42</v>
      </c>
      <c r="G544" s="86"/>
      <c r="H544" s="83" t="s">
        <v>166</v>
      </c>
      <c r="I544" s="75" t="s">
        <v>908</v>
      </c>
      <c r="J544" s="74">
        <v>11</v>
      </c>
      <c r="K544" s="78">
        <v>44652</v>
      </c>
      <c r="L544" s="75" t="s">
        <v>873</v>
      </c>
    </row>
    <row r="545" spans="1:12" ht="13">
      <c r="A545" s="71"/>
      <c r="B545" s="77"/>
      <c r="C545" s="82" t="s">
        <v>909</v>
      </c>
      <c r="D545" s="74">
        <v>103165</v>
      </c>
      <c r="E545" s="75" t="s">
        <v>207</v>
      </c>
      <c r="F545" s="74">
        <v>43</v>
      </c>
      <c r="G545" s="86"/>
      <c r="H545" s="83" t="s">
        <v>67</v>
      </c>
      <c r="I545" s="75" t="s">
        <v>910</v>
      </c>
      <c r="J545" s="74">
        <v>12</v>
      </c>
      <c r="K545" s="78">
        <v>44652</v>
      </c>
      <c r="L545" s="75" t="s">
        <v>873</v>
      </c>
    </row>
    <row r="546" spans="1:12" ht="13">
      <c r="A546" s="71"/>
      <c r="B546" s="77"/>
      <c r="C546" s="82" t="s">
        <v>911</v>
      </c>
      <c r="D546" s="74">
        <v>103414</v>
      </c>
      <c r="E546" s="75" t="s">
        <v>207</v>
      </c>
      <c r="F546" s="74">
        <v>41</v>
      </c>
      <c r="G546" s="86"/>
      <c r="H546" s="83" t="s">
        <v>67</v>
      </c>
      <c r="I546" s="75" t="s">
        <v>912</v>
      </c>
      <c r="J546" s="74">
        <v>12</v>
      </c>
      <c r="K546" s="78">
        <v>44652</v>
      </c>
      <c r="L546" s="75" t="s">
        <v>873</v>
      </c>
    </row>
    <row r="547" spans="1:12" ht="13">
      <c r="A547" s="71"/>
      <c r="B547" s="77"/>
      <c r="C547" s="82" t="s">
        <v>913</v>
      </c>
      <c r="D547" s="74">
        <v>102584</v>
      </c>
      <c r="E547" s="75" t="s">
        <v>207</v>
      </c>
      <c r="F547" s="74">
        <v>45</v>
      </c>
      <c r="G547" s="86"/>
      <c r="H547" s="83" t="s">
        <v>67</v>
      </c>
      <c r="I547" s="75" t="s">
        <v>914</v>
      </c>
      <c r="J547" s="74">
        <v>11</v>
      </c>
      <c r="K547" s="78">
        <v>44652</v>
      </c>
      <c r="L547" s="75" t="s">
        <v>873</v>
      </c>
    </row>
    <row r="548" spans="1:12" ht="13">
      <c r="A548" s="71"/>
      <c r="B548" s="77"/>
      <c r="C548" s="82" t="s">
        <v>915</v>
      </c>
      <c r="D548" s="74">
        <v>101467</v>
      </c>
      <c r="E548" s="75" t="s">
        <v>207</v>
      </c>
      <c r="F548" s="74">
        <v>49</v>
      </c>
      <c r="G548" s="86"/>
      <c r="H548" s="83" t="s">
        <v>166</v>
      </c>
      <c r="I548" s="75" t="s">
        <v>916</v>
      </c>
      <c r="J548" s="74">
        <v>11</v>
      </c>
      <c r="K548" s="78">
        <v>44652</v>
      </c>
      <c r="L548" s="75" t="s">
        <v>873</v>
      </c>
    </row>
    <row r="549" spans="1:12" ht="13">
      <c r="A549" s="71"/>
      <c r="B549" s="77"/>
      <c r="C549" s="82" t="s">
        <v>917</v>
      </c>
      <c r="D549" s="74">
        <v>103660</v>
      </c>
      <c r="E549" s="75" t="s">
        <v>207</v>
      </c>
      <c r="F549" s="74">
        <v>40</v>
      </c>
      <c r="G549" s="86"/>
      <c r="H549" s="83" t="s">
        <v>104</v>
      </c>
      <c r="I549" s="75" t="s">
        <v>918</v>
      </c>
      <c r="J549" s="74">
        <v>12</v>
      </c>
      <c r="K549" s="78">
        <v>44652</v>
      </c>
      <c r="L549" s="75" t="s">
        <v>873</v>
      </c>
    </row>
    <row r="550" spans="1:12" ht="13">
      <c r="A550" s="71"/>
      <c r="B550" s="77"/>
      <c r="C550" s="82" t="s">
        <v>919</v>
      </c>
      <c r="D550" s="74">
        <v>104095</v>
      </c>
      <c r="E550" s="75" t="s">
        <v>207</v>
      </c>
      <c r="F550" s="74">
        <v>38</v>
      </c>
      <c r="G550" s="86"/>
      <c r="H550" s="83" t="s">
        <v>104</v>
      </c>
      <c r="I550" s="75" t="s">
        <v>920</v>
      </c>
      <c r="J550" s="74">
        <v>6</v>
      </c>
      <c r="K550" s="78">
        <v>44652</v>
      </c>
      <c r="L550" s="75" t="s">
        <v>873</v>
      </c>
    </row>
    <row r="551" spans="1:12" ht="13">
      <c r="A551" s="71"/>
      <c r="B551" s="77"/>
      <c r="C551" s="82" t="s">
        <v>921</v>
      </c>
      <c r="D551" s="74">
        <v>103320</v>
      </c>
      <c r="E551" s="75" t="s">
        <v>207</v>
      </c>
      <c r="F551" s="74">
        <v>42</v>
      </c>
      <c r="G551" s="86"/>
      <c r="H551" s="83" t="s">
        <v>104</v>
      </c>
      <c r="I551" s="75" t="s">
        <v>922</v>
      </c>
      <c r="J551" s="74">
        <v>8</v>
      </c>
      <c r="K551" s="78">
        <v>44652</v>
      </c>
      <c r="L551" s="75" t="s">
        <v>873</v>
      </c>
    </row>
    <row r="552" spans="1:12" ht="13">
      <c r="A552" s="71"/>
      <c r="B552" s="77"/>
      <c r="C552" s="82" t="s">
        <v>923</v>
      </c>
      <c r="D552" s="74">
        <v>103994</v>
      </c>
      <c r="E552" s="75" t="s">
        <v>207</v>
      </c>
      <c r="F552" s="74">
        <v>39</v>
      </c>
      <c r="G552" s="86"/>
      <c r="H552" s="83" t="s">
        <v>104</v>
      </c>
      <c r="I552" s="75" t="s">
        <v>924</v>
      </c>
      <c r="J552" s="74">
        <v>10</v>
      </c>
      <c r="K552" s="78">
        <v>44652</v>
      </c>
      <c r="L552" s="75" t="s">
        <v>873</v>
      </c>
    </row>
    <row r="553" spans="1:12" ht="13">
      <c r="A553" s="71"/>
      <c r="B553" s="77"/>
      <c r="C553" s="82" t="s">
        <v>925</v>
      </c>
      <c r="D553" s="74">
        <v>491073286</v>
      </c>
      <c r="E553" s="75" t="s">
        <v>207</v>
      </c>
      <c r="F553" s="74">
        <v>30</v>
      </c>
      <c r="G553" s="86"/>
      <c r="H553" s="83" t="s">
        <v>166</v>
      </c>
      <c r="I553" s="75" t="s">
        <v>926</v>
      </c>
      <c r="J553" s="74">
        <v>18</v>
      </c>
      <c r="K553" s="78">
        <v>44652</v>
      </c>
      <c r="L553" s="75" t="s">
        <v>873</v>
      </c>
    </row>
    <row r="554" spans="1:12" ht="25">
      <c r="A554" s="71"/>
      <c r="B554" s="77"/>
      <c r="C554" s="82" t="s">
        <v>927</v>
      </c>
      <c r="D554" s="74">
        <v>106951</v>
      </c>
      <c r="E554" s="75" t="s">
        <v>207</v>
      </c>
      <c r="F554" s="74">
        <v>29</v>
      </c>
      <c r="G554" s="86"/>
      <c r="H554" s="83" t="s">
        <v>104</v>
      </c>
      <c r="I554" s="75" t="s">
        <v>928</v>
      </c>
      <c r="J554" s="74">
        <v>11</v>
      </c>
      <c r="K554" s="78">
        <v>44652</v>
      </c>
      <c r="L554" s="75" t="s">
        <v>873</v>
      </c>
    </row>
    <row r="555" spans="1:12" ht="13">
      <c r="A555" s="71"/>
      <c r="B555" s="77"/>
      <c r="C555" s="82" t="s">
        <v>929</v>
      </c>
      <c r="D555" s="74">
        <v>104408</v>
      </c>
      <c r="E555" s="75" t="s">
        <v>207</v>
      </c>
      <c r="F555" s="74">
        <v>37</v>
      </c>
      <c r="G555" s="86"/>
      <c r="H555" s="83" t="s">
        <v>104</v>
      </c>
      <c r="I555" s="75" t="s">
        <v>930</v>
      </c>
      <c r="J555" s="74">
        <v>12</v>
      </c>
      <c r="K555" s="78">
        <v>44652</v>
      </c>
      <c r="L555" s="75" t="s">
        <v>873</v>
      </c>
    </row>
    <row r="556" spans="1:12" ht="13">
      <c r="A556" s="71"/>
      <c r="B556" s="77"/>
      <c r="C556" s="82" t="s">
        <v>931</v>
      </c>
      <c r="D556" s="74">
        <v>103302</v>
      </c>
      <c r="E556" s="75" t="s">
        <v>207</v>
      </c>
      <c r="F556" s="74">
        <v>42</v>
      </c>
      <c r="G556" s="86"/>
      <c r="H556" s="83" t="s">
        <v>104</v>
      </c>
      <c r="I556" s="75" t="s">
        <v>932</v>
      </c>
      <c r="J556" s="74">
        <v>10</v>
      </c>
      <c r="K556" s="78">
        <v>44652</v>
      </c>
      <c r="L556" s="75" t="s">
        <v>873</v>
      </c>
    </row>
    <row r="557" spans="1:12" ht="13">
      <c r="A557" s="71"/>
      <c r="B557" s="77"/>
      <c r="C557" s="82" t="s">
        <v>933</v>
      </c>
      <c r="D557" s="74">
        <v>102551</v>
      </c>
      <c r="E557" s="75" t="s">
        <v>207</v>
      </c>
      <c r="F557" s="74">
        <v>45</v>
      </c>
      <c r="G557" s="86"/>
      <c r="H557" s="83" t="s">
        <v>104</v>
      </c>
      <c r="I557" s="75" t="s">
        <v>934</v>
      </c>
      <c r="J557" s="74">
        <v>6</v>
      </c>
      <c r="K557" s="78">
        <v>44652</v>
      </c>
      <c r="L557" s="75" t="s">
        <v>873</v>
      </c>
    </row>
    <row r="558" spans="1:12" ht="13">
      <c r="A558" s="71"/>
      <c r="B558" s="77"/>
      <c r="C558" s="82" t="s">
        <v>935</v>
      </c>
      <c r="D558" s="74">
        <v>104234</v>
      </c>
      <c r="E558" s="75" t="s">
        <v>207</v>
      </c>
      <c r="F558" s="74">
        <v>38</v>
      </c>
      <c r="G558" s="86"/>
      <c r="H558" s="83" t="s">
        <v>104</v>
      </c>
      <c r="I558" s="75" t="s">
        <v>936</v>
      </c>
      <c r="J558" s="74">
        <v>8</v>
      </c>
      <c r="K558" s="78">
        <v>44652</v>
      </c>
      <c r="L558" s="75" t="s">
        <v>873</v>
      </c>
    </row>
    <row r="559" spans="1:12" ht="13">
      <c r="A559" s="71"/>
      <c r="B559" s="77"/>
      <c r="C559" s="82" t="s">
        <v>937</v>
      </c>
      <c r="D559" s="74">
        <v>106833</v>
      </c>
      <c r="E559" s="75" t="s">
        <v>207</v>
      </c>
      <c r="F559" s="74">
        <v>30</v>
      </c>
      <c r="G559" s="86"/>
      <c r="H559" s="83" t="s">
        <v>104</v>
      </c>
      <c r="I559" s="75" t="s">
        <v>938</v>
      </c>
      <c r="J559" s="74">
        <v>11</v>
      </c>
      <c r="K559" s="78">
        <v>44652</v>
      </c>
      <c r="L559" s="75" t="s">
        <v>873</v>
      </c>
    </row>
    <row r="560" spans="1:12" ht="13">
      <c r="A560" s="71"/>
      <c r="B560" s="77"/>
      <c r="C560" s="82" t="s">
        <v>939</v>
      </c>
      <c r="D560" s="74">
        <v>107083</v>
      </c>
      <c r="E560" s="75" t="s">
        <v>207</v>
      </c>
      <c r="F560" s="74">
        <v>28</v>
      </c>
      <c r="G560" s="86"/>
      <c r="H560" s="83" t="s">
        <v>123</v>
      </c>
      <c r="I560" s="75" t="s">
        <v>940</v>
      </c>
      <c r="J560" s="74">
        <v>12</v>
      </c>
      <c r="K560" s="78">
        <v>44652</v>
      </c>
      <c r="L560" s="75" t="s">
        <v>873</v>
      </c>
    </row>
    <row r="561" spans="1:12" ht="13">
      <c r="A561" s="71"/>
      <c r="B561" s="77"/>
      <c r="C561" s="82" t="s">
        <v>941</v>
      </c>
      <c r="D561" s="74">
        <v>106418</v>
      </c>
      <c r="E561" s="75" t="s">
        <v>207</v>
      </c>
      <c r="F561" s="74">
        <v>31</v>
      </c>
      <c r="G561" s="86"/>
      <c r="H561" s="83" t="s">
        <v>67</v>
      </c>
      <c r="I561" s="75" t="s">
        <v>942</v>
      </c>
      <c r="J561" s="74">
        <v>13</v>
      </c>
      <c r="K561" s="78">
        <v>44652</v>
      </c>
      <c r="L561" s="75" t="s">
        <v>873</v>
      </c>
    </row>
    <row r="562" spans="1:12" ht="13">
      <c r="A562" s="71"/>
      <c r="B562" s="77"/>
      <c r="C562" s="82" t="s">
        <v>943</v>
      </c>
      <c r="D562" s="74">
        <v>103956</v>
      </c>
      <c r="E562" s="75" t="s">
        <v>207</v>
      </c>
      <c r="F562" s="74">
        <v>39</v>
      </c>
      <c r="G562" s="86"/>
      <c r="H562" s="83" t="s">
        <v>104</v>
      </c>
      <c r="I562" s="75" t="s">
        <v>944</v>
      </c>
      <c r="J562" s="74">
        <v>8</v>
      </c>
      <c r="K562" s="78">
        <v>44652</v>
      </c>
      <c r="L562" s="75" t="s">
        <v>873</v>
      </c>
    </row>
    <row r="563" spans="1:12" ht="13">
      <c r="A563" s="71"/>
      <c r="B563" s="77"/>
      <c r="C563" s="82" t="s">
        <v>945</v>
      </c>
      <c r="D563" s="74">
        <v>105813</v>
      </c>
      <c r="E563" s="75" t="s">
        <v>207</v>
      </c>
      <c r="F563" s="74">
        <v>33</v>
      </c>
      <c r="G563" s="86"/>
      <c r="H563" s="83" t="s">
        <v>104</v>
      </c>
      <c r="I563" s="75" t="s">
        <v>946</v>
      </c>
      <c r="J563" s="74">
        <v>10</v>
      </c>
      <c r="K563" s="78">
        <v>44652</v>
      </c>
      <c r="L563" s="75" t="s">
        <v>873</v>
      </c>
    </row>
    <row r="564" spans="1:12" ht="13">
      <c r="A564" s="71"/>
      <c r="B564" s="77"/>
      <c r="C564" s="82" t="s">
        <v>947</v>
      </c>
      <c r="D564" s="74">
        <v>101587</v>
      </c>
      <c r="E564" s="75" t="s">
        <v>207</v>
      </c>
      <c r="F564" s="74">
        <v>48</v>
      </c>
      <c r="G564" s="86"/>
      <c r="H564" s="83" t="s">
        <v>104</v>
      </c>
      <c r="I564" s="75" t="s">
        <v>948</v>
      </c>
      <c r="J564" s="74">
        <v>11</v>
      </c>
      <c r="K564" s="78">
        <v>44652</v>
      </c>
      <c r="L564" s="75" t="s">
        <v>873</v>
      </c>
    </row>
    <row r="565" spans="1:12" ht="25">
      <c r="A565" s="71"/>
      <c r="B565" s="77"/>
      <c r="C565" s="82" t="s">
        <v>949</v>
      </c>
      <c r="D565" s="74">
        <v>102543</v>
      </c>
      <c r="E565" s="75" t="s">
        <v>207</v>
      </c>
      <c r="F565" s="74">
        <v>45</v>
      </c>
      <c r="G565" s="86"/>
      <c r="H565" s="83" t="s">
        <v>104</v>
      </c>
      <c r="I565" s="75" t="s">
        <v>950</v>
      </c>
      <c r="J565" s="74">
        <v>12</v>
      </c>
      <c r="K565" s="78">
        <v>44652</v>
      </c>
      <c r="L565" s="75" t="s">
        <v>873</v>
      </c>
    </row>
    <row r="566" spans="1:12" ht="13">
      <c r="A566" s="71"/>
      <c r="B566" s="77"/>
      <c r="C566" s="82" t="s">
        <v>951</v>
      </c>
      <c r="D566" s="74">
        <v>101155</v>
      </c>
      <c r="E566" s="75" t="s">
        <v>107</v>
      </c>
      <c r="F566" s="74">
        <v>50</v>
      </c>
      <c r="G566" s="86" t="s">
        <v>157</v>
      </c>
      <c r="H566" s="83" t="s">
        <v>123</v>
      </c>
      <c r="I566" s="75" t="s">
        <v>952</v>
      </c>
      <c r="J566" s="74">
        <v>6</v>
      </c>
      <c r="K566" s="78">
        <v>44621</v>
      </c>
      <c r="L566" s="75" t="s">
        <v>953</v>
      </c>
    </row>
    <row r="567" spans="1:12" ht="13">
      <c r="A567" s="71"/>
      <c r="B567" s="77"/>
      <c r="C567" s="82" t="s">
        <v>954</v>
      </c>
      <c r="D567" s="74">
        <v>106180</v>
      </c>
      <c r="E567" s="75" t="s">
        <v>107</v>
      </c>
      <c r="F567" s="74">
        <v>32</v>
      </c>
      <c r="G567" s="86" t="s">
        <v>120</v>
      </c>
      <c r="H567" s="83" t="s">
        <v>104</v>
      </c>
      <c r="I567" s="75" t="s">
        <v>955</v>
      </c>
      <c r="J567" s="74">
        <v>10</v>
      </c>
      <c r="K567" s="78">
        <v>44621</v>
      </c>
      <c r="L567" s="75" t="s">
        <v>953</v>
      </c>
    </row>
    <row r="568" spans="1:12" ht="13">
      <c r="A568" s="71"/>
      <c r="B568" s="77"/>
      <c r="C568" s="82" t="s">
        <v>956</v>
      </c>
      <c r="D568" s="74"/>
      <c r="E568" s="75" t="s">
        <v>126</v>
      </c>
      <c r="F568" s="74"/>
      <c r="G568" s="86"/>
      <c r="H568" s="83"/>
      <c r="I568" s="75" t="s">
        <v>957</v>
      </c>
      <c r="J568" s="74">
        <v>1</v>
      </c>
      <c r="K568" s="78">
        <v>44713</v>
      </c>
      <c r="L568" s="75"/>
    </row>
    <row r="569" spans="1:12" ht="13">
      <c r="A569" s="71"/>
      <c r="B569" s="77"/>
      <c r="C569" s="82" t="s">
        <v>958</v>
      </c>
      <c r="D569" s="74"/>
      <c r="E569" s="75" t="s">
        <v>126</v>
      </c>
      <c r="F569" s="74"/>
      <c r="G569" s="86"/>
      <c r="H569" s="83"/>
      <c r="I569" s="75" t="s">
        <v>216</v>
      </c>
      <c r="J569" s="74">
        <v>1</v>
      </c>
      <c r="K569" s="78">
        <v>44713</v>
      </c>
      <c r="L569" s="75"/>
    </row>
    <row r="570" spans="1:12" ht="13">
      <c r="A570" s="71"/>
      <c r="B570" s="77"/>
      <c r="C570" s="82"/>
      <c r="D570" s="74"/>
      <c r="E570" s="75"/>
      <c r="F570" s="74"/>
      <c r="G570" s="86"/>
      <c r="H570" s="83"/>
      <c r="I570" s="75"/>
      <c r="J570" s="74"/>
      <c r="K570" s="78"/>
      <c r="L570" s="75"/>
    </row>
    <row r="571" spans="1:12" ht="13">
      <c r="A571" s="71"/>
      <c r="B571" s="77"/>
      <c r="C571" s="82"/>
      <c r="D571" s="74"/>
      <c r="E571" s="75"/>
      <c r="F571" s="74"/>
      <c r="G571" s="86"/>
      <c r="H571" s="83"/>
      <c r="I571" s="75"/>
      <c r="J571" s="74"/>
      <c r="K571" s="78"/>
      <c r="L571" s="75"/>
    </row>
    <row r="572" spans="1:12" ht="13">
      <c r="A572" s="71"/>
      <c r="B572" s="77"/>
      <c r="C572" s="82"/>
      <c r="D572" s="74"/>
      <c r="E572" s="75"/>
      <c r="F572" s="74"/>
      <c r="G572" s="86"/>
      <c r="H572" s="83"/>
      <c r="I572" s="75"/>
      <c r="J572" s="74"/>
      <c r="K572" s="78"/>
      <c r="L572" s="75"/>
    </row>
    <row r="573" spans="1:12" ht="13">
      <c r="A573" s="71"/>
      <c r="B573" s="77"/>
      <c r="C573" s="82"/>
      <c r="D573" s="74"/>
      <c r="E573" s="75"/>
      <c r="F573" s="74"/>
      <c r="G573" s="86"/>
      <c r="H573" s="83"/>
      <c r="I573" s="75"/>
      <c r="J573" s="74"/>
      <c r="K573" s="78"/>
      <c r="L573" s="75"/>
    </row>
    <row r="574" spans="1:12" ht="13">
      <c r="A574" s="71"/>
      <c r="B574" s="77"/>
      <c r="C574" s="82"/>
      <c r="D574" s="74"/>
      <c r="E574" s="75"/>
      <c r="F574" s="74"/>
      <c r="G574" s="86"/>
      <c r="H574" s="83"/>
      <c r="I574" s="75"/>
      <c r="J574" s="74"/>
      <c r="K574" s="78"/>
      <c r="L574" s="75"/>
    </row>
    <row r="575" spans="1:12" ht="13">
      <c r="A575" s="71"/>
      <c r="B575" s="77"/>
      <c r="C575" s="82"/>
      <c r="D575" s="74"/>
      <c r="E575" s="75"/>
      <c r="F575" s="74"/>
      <c r="G575" s="86"/>
      <c r="H575" s="83"/>
      <c r="I575" s="75"/>
      <c r="J575" s="74"/>
      <c r="K575" s="78"/>
      <c r="L575" s="75"/>
    </row>
    <row r="576" spans="1:12" ht="13">
      <c r="A576" s="71"/>
      <c r="B576" s="77"/>
      <c r="C576" s="82"/>
      <c r="D576" s="74"/>
      <c r="E576" s="75"/>
      <c r="F576" s="74"/>
      <c r="G576" s="86"/>
      <c r="H576" s="83"/>
      <c r="I576" s="75"/>
      <c r="J576" s="74"/>
      <c r="K576" s="78"/>
      <c r="L576" s="75"/>
    </row>
    <row r="577" spans="1:12" ht="13">
      <c r="A577" s="71"/>
      <c r="B577" s="77"/>
      <c r="C577" s="82"/>
      <c r="D577" s="74"/>
      <c r="E577" s="75"/>
      <c r="F577" s="74"/>
      <c r="G577" s="86"/>
      <c r="H577" s="83"/>
      <c r="I577" s="75"/>
      <c r="J577" s="74"/>
      <c r="K577" s="78"/>
      <c r="L577" s="75"/>
    </row>
    <row r="578" spans="1:12" ht="13">
      <c r="A578" s="71"/>
      <c r="B578" s="77"/>
      <c r="C578" s="82"/>
      <c r="D578" s="74"/>
      <c r="E578" s="75"/>
      <c r="F578" s="74"/>
      <c r="G578" s="86"/>
      <c r="H578" s="83"/>
      <c r="I578" s="75"/>
      <c r="J578" s="74"/>
      <c r="K578" s="78"/>
      <c r="L578" s="75"/>
    </row>
    <row r="579" spans="1:12" ht="13">
      <c r="A579" s="71"/>
      <c r="B579" s="77"/>
      <c r="C579" s="82"/>
      <c r="D579" s="74"/>
      <c r="E579" s="75"/>
      <c r="F579" s="74"/>
      <c r="G579" s="86"/>
      <c r="H579" s="83"/>
      <c r="I579" s="75"/>
      <c r="J579" s="74"/>
      <c r="K579" s="78"/>
      <c r="L579" s="75"/>
    </row>
    <row r="580" spans="1:12" ht="13">
      <c r="A580" s="71"/>
      <c r="B580" s="77"/>
      <c r="C580" s="82"/>
      <c r="D580" s="74"/>
      <c r="E580" s="75"/>
      <c r="F580" s="74"/>
      <c r="G580" s="86"/>
      <c r="H580" s="83"/>
      <c r="I580" s="75"/>
      <c r="J580" s="74"/>
      <c r="K580" s="78"/>
      <c r="L580" s="75"/>
    </row>
    <row r="581" spans="1:12" ht="13">
      <c r="A581" s="71"/>
      <c r="B581" s="77"/>
      <c r="C581" s="82"/>
      <c r="D581" s="74"/>
      <c r="E581" s="75"/>
      <c r="F581" s="74"/>
      <c r="G581" s="86"/>
      <c r="H581" s="83"/>
      <c r="I581" s="75"/>
      <c r="J581" s="74"/>
      <c r="K581" s="78"/>
      <c r="L581" s="75"/>
    </row>
    <row r="582" spans="1:12" ht="13">
      <c r="A582" s="71"/>
      <c r="B582" s="77"/>
      <c r="C582" s="82"/>
      <c r="D582" s="74"/>
      <c r="E582" s="75"/>
      <c r="F582" s="74"/>
      <c r="G582" s="86"/>
      <c r="H582" s="83"/>
      <c r="I582" s="75"/>
      <c r="J582" s="74"/>
      <c r="K582" s="78"/>
      <c r="L582" s="75"/>
    </row>
    <row r="583" spans="1:12" ht="13">
      <c r="A583" s="71"/>
      <c r="B583" s="77"/>
      <c r="C583" s="82"/>
      <c r="D583" s="74"/>
      <c r="E583" s="75"/>
      <c r="F583" s="74"/>
      <c r="G583" s="86"/>
      <c r="H583" s="83"/>
      <c r="I583" s="75"/>
      <c r="J583" s="74"/>
      <c r="K583" s="78"/>
      <c r="L583" s="75"/>
    </row>
    <row r="584" spans="1:12" ht="13">
      <c r="A584" s="71"/>
      <c r="B584" s="77"/>
      <c r="C584" s="82"/>
      <c r="D584" s="74"/>
      <c r="E584" s="75"/>
      <c r="F584" s="74"/>
      <c r="G584" s="86"/>
      <c r="H584" s="83"/>
      <c r="I584" s="75"/>
      <c r="J584" s="74"/>
      <c r="K584" s="78"/>
      <c r="L584" s="75"/>
    </row>
    <row r="585" spans="1:12" ht="13">
      <c r="A585" s="71"/>
      <c r="B585" s="77"/>
      <c r="C585" s="82"/>
      <c r="D585" s="74"/>
      <c r="E585" s="75"/>
      <c r="F585" s="74"/>
      <c r="G585" s="86"/>
      <c r="H585" s="83"/>
      <c r="I585" s="75"/>
      <c r="J585" s="74"/>
      <c r="K585" s="78"/>
      <c r="L585" s="75"/>
    </row>
    <row r="586" spans="1:12" ht="13">
      <c r="A586" s="71"/>
      <c r="B586" s="77"/>
      <c r="C586" s="82"/>
      <c r="D586" s="74"/>
      <c r="E586" s="75"/>
      <c r="F586" s="74"/>
      <c r="G586" s="86"/>
      <c r="H586" s="83"/>
      <c r="I586" s="75"/>
      <c r="J586" s="74"/>
      <c r="K586" s="78"/>
      <c r="L586" s="75"/>
    </row>
    <row r="587" spans="1:12" ht="13">
      <c r="A587" s="71"/>
      <c r="B587" s="77"/>
      <c r="C587" s="82"/>
      <c r="D587" s="74"/>
      <c r="E587" s="75"/>
      <c r="F587" s="74"/>
      <c r="G587" s="86"/>
      <c r="H587" s="83"/>
      <c r="I587" s="75"/>
      <c r="J587" s="74"/>
      <c r="K587" s="78"/>
      <c r="L587" s="75"/>
    </row>
    <row r="588" spans="1:12" ht="13">
      <c r="A588" s="71"/>
      <c r="B588" s="77"/>
      <c r="C588" s="82"/>
      <c r="D588" s="74"/>
      <c r="E588" s="75"/>
      <c r="F588" s="74"/>
      <c r="G588" s="86"/>
      <c r="H588" s="83"/>
      <c r="I588" s="75"/>
      <c r="J588" s="74"/>
      <c r="K588" s="78"/>
      <c r="L588" s="75"/>
    </row>
    <row r="589" spans="1:12" ht="13">
      <c r="A589" s="71"/>
      <c r="B589" s="77"/>
      <c r="C589" s="82"/>
      <c r="D589" s="74"/>
      <c r="E589" s="75"/>
      <c r="F589" s="74"/>
      <c r="G589" s="86"/>
      <c r="H589" s="83"/>
      <c r="I589" s="75"/>
      <c r="J589" s="74"/>
      <c r="K589" s="78"/>
      <c r="L589" s="75"/>
    </row>
    <row r="590" spans="1:12" ht="13">
      <c r="A590" s="71"/>
      <c r="B590" s="77"/>
      <c r="C590" s="82"/>
      <c r="D590" s="74"/>
      <c r="E590" s="75"/>
      <c r="F590" s="74"/>
      <c r="G590" s="86"/>
      <c r="H590" s="83"/>
      <c r="I590" s="75"/>
      <c r="J590" s="74"/>
      <c r="K590" s="78"/>
      <c r="L590" s="75"/>
    </row>
    <row r="591" spans="1:12" ht="13">
      <c r="A591" s="71"/>
      <c r="B591" s="77"/>
      <c r="C591" s="82"/>
      <c r="D591" s="74"/>
      <c r="E591" s="75"/>
      <c r="F591" s="74"/>
      <c r="G591" s="86"/>
      <c r="H591" s="83"/>
      <c r="I591" s="75"/>
      <c r="J591" s="74"/>
      <c r="K591" s="78"/>
      <c r="L591" s="75"/>
    </row>
    <row r="592" spans="1:12" ht="13">
      <c r="A592" s="71"/>
      <c r="B592" s="77"/>
      <c r="C592" s="82"/>
      <c r="D592" s="74"/>
      <c r="E592" s="75"/>
      <c r="F592" s="74"/>
      <c r="G592" s="86"/>
      <c r="H592" s="83"/>
      <c r="I592" s="75"/>
      <c r="J592" s="74"/>
      <c r="K592" s="78"/>
      <c r="L592" s="75"/>
    </row>
    <row r="593" spans="1:12" ht="13">
      <c r="A593" s="71"/>
      <c r="B593" s="77"/>
      <c r="C593" s="82"/>
      <c r="D593" s="74"/>
      <c r="E593" s="75"/>
      <c r="F593" s="74"/>
      <c r="G593" s="86"/>
      <c r="H593" s="83"/>
      <c r="I593" s="75"/>
      <c r="J593" s="74"/>
      <c r="K593" s="78"/>
      <c r="L593" s="75"/>
    </row>
    <row r="594" spans="1:12" ht="13">
      <c r="A594" s="71"/>
      <c r="B594" s="77"/>
      <c r="C594" s="75"/>
      <c r="D594" s="75"/>
      <c r="E594" s="89"/>
      <c r="F594" s="75"/>
      <c r="G594" s="75"/>
      <c r="H594" s="89"/>
      <c r="I594" s="75"/>
      <c r="J594" s="89"/>
      <c r="K594" s="89"/>
      <c r="L594" s="89"/>
    </row>
    <row r="595" spans="1:12" ht="13">
      <c r="A595" s="71"/>
      <c r="B595" s="77"/>
      <c r="C595" s="75"/>
      <c r="D595" s="75"/>
      <c r="E595" s="75"/>
      <c r="F595" s="75"/>
      <c r="G595" s="75"/>
      <c r="H595" s="75"/>
      <c r="I595" s="75"/>
      <c r="J595" s="75"/>
      <c r="K595" s="89"/>
      <c r="L595" s="75"/>
    </row>
    <row r="596" spans="1:12" ht="13">
      <c r="A596" s="71" t="s">
        <v>57</v>
      </c>
      <c r="B596" s="72" t="s">
        <v>58</v>
      </c>
      <c r="C596" s="90"/>
      <c r="D596" s="80"/>
      <c r="E596" s="75"/>
      <c r="F596" s="74"/>
      <c r="G596" s="74"/>
      <c r="H596" s="74"/>
      <c r="I596" s="75"/>
      <c r="J596" s="74"/>
      <c r="K596" s="87"/>
      <c r="L596" s="75"/>
    </row>
    <row r="597" spans="1:12" ht="13">
      <c r="A597" s="71"/>
      <c r="B597" s="72"/>
      <c r="C597" s="90"/>
      <c r="D597" s="80"/>
      <c r="E597" s="75"/>
      <c r="F597" s="74"/>
      <c r="G597" s="74"/>
      <c r="H597" s="74"/>
      <c r="I597" s="75"/>
      <c r="J597" s="74"/>
      <c r="K597" s="87"/>
      <c r="L597" s="75"/>
    </row>
    <row r="598" spans="1:12" ht="13">
      <c r="A598" s="71"/>
      <c r="B598" s="72" t="s">
        <v>59</v>
      </c>
      <c r="C598" s="73"/>
      <c r="D598" s="74"/>
      <c r="E598" s="76"/>
      <c r="F598" s="74"/>
      <c r="G598" s="73"/>
      <c r="H598" s="74"/>
      <c r="I598" s="76"/>
      <c r="J598" s="91"/>
      <c r="K598" s="92"/>
      <c r="L598" s="76"/>
    </row>
    <row r="599" spans="1:12" ht="13">
      <c r="A599" s="71"/>
      <c r="B599" s="72"/>
      <c r="C599" s="73"/>
      <c r="D599" s="74"/>
      <c r="E599" s="75"/>
      <c r="F599" s="74"/>
      <c r="G599" s="74"/>
      <c r="H599" s="74"/>
      <c r="I599" s="76"/>
      <c r="J599" s="91"/>
      <c r="K599" s="87"/>
      <c r="L599" s="75"/>
    </row>
    <row r="600" spans="1:12" ht="13">
      <c r="A600" s="71"/>
      <c r="B600" s="72"/>
      <c r="C600" s="73"/>
      <c r="D600" s="74"/>
      <c r="E600" s="75"/>
      <c r="F600" s="74"/>
      <c r="G600" s="74"/>
      <c r="H600" s="74"/>
      <c r="I600" s="76"/>
      <c r="J600" s="74"/>
      <c r="K600" s="87"/>
      <c r="L600" s="75"/>
    </row>
    <row r="601" spans="1:12" ht="13">
      <c r="A601" s="71"/>
      <c r="B601" s="72" t="s">
        <v>60</v>
      </c>
      <c r="C601" s="90"/>
      <c r="D601" s="80"/>
      <c r="E601" s="75"/>
      <c r="F601" s="74"/>
      <c r="G601" s="74"/>
      <c r="H601" s="74"/>
      <c r="I601" s="75"/>
      <c r="J601" s="74"/>
      <c r="K601" s="87"/>
      <c r="L601" s="75"/>
    </row>
    <row r="602" spans="1:12" ht="13">
      <c r="A602" s="71"/>
      <c r="B602" s="72"/>
      <c r="C602" s="90"/>
      <c r="D602" s="80"/>
      <c r="E602" s="75"/>
      <c r="F602" s="74"/>
      <c r="G602" s="74"/>
      <c r="H602" s="74"/>
      <c r="I602" s="75"/>
      <c r="J602" s="91"/>
      <c r="K602" s="87"/>
      <c r="L602" s="75"/>
    </row>
    <row r="603" spans="1:12" ht="13">
      <c r="A603" s="71"/>
      <c r="B603" s="72"/>
      <c r="C603" s="90"/>
      <c r="D603" s="80"/>
      <c r="E603" s="75"/>
      <c r="F603" s="74"/>
      <c r="G603" s="74"/>
      <c r="H603" s="74"/>
      <c r="I603" s="75"/>
      <c r="J603" s="91"/>
      <c r="K603" s="92"/>
      <c r="L603" s="75"/>
    </row>
    <row r="604" spans="1:12">
      <c r="A604" s="73"/>
      <c r="B604" s="73"/>
      <c r="C604" s="73"/>
      <c r="D604" s="74"/>
      <c r="E604" s="76"/>
      <c r="F604" s="74"/>
      <c r="G604" s="73"/>
      <c r="H604" s="74"/>
      <c r="I604" s="76"/>
      <c r="J604" s="73"/>
      <c r="K604" s="74"/>
      <c r="L604" s="76"/>
    </row>
    <row r="605" spans="1:12" ht="25">
      <c r="A605" s="71"/>
      <c r="B605" s="77" t="s">
        <v>61</v>
      </c>
      <c r="C605" s="82" t="s">
        <v>959</v>
      </c>
      <c r="D605" s="74">
        <v>107240</v>
      </c>
      <c r="E605" s="75" t="s">
        <v>98</v>
      </c>
      <c r="F605" s="74">
        <v>26</v>
      </c>
      <c r="G605" s="86" t="s">
        <v>149</v>
      </c>
      <c r="H605" s="83" t="s">
        <v>104</v>
      </c>
      <c r="I605" s="75" t="s">
        <v>960</v>
      </c>
      <c r="J605" s="74">
        <v>15</v>
      </c>
      <c r="K605" s="78">
        <v>44562</v>
      </c>
      <c r="L605" s="75" t="s">
        <v>961</v>
      </c>
    </row>
    <row r="606" spans="1:12" ht="25">
      <c r="A606" s="71"/>
      <c r="B606" s="77"/>
      <c r="C606" s="82" t="s">
        <v>962</v>
      </c>
      <c r="D606" s="74">
        <v>106098</v>
      </c>
      <c r="E606" s="75" t="s">
        <v>98</v>
      </c>
      <c r="F606" s="74">
        <v>32</v>
      </c>
      <c r="G606" s="86" t="s">
        <v>149</v>
      </c>
      <c r="H606" s="83" t="s">
        <v>104</v>
      </c>
      <c r="I606" s="75" t="s">
        <v>963</v>
      </c>
      <c r="J606" s="74">
        <v>11</v>
      </c>
      <c r="K606" s="78">
        <v>44562</v>
      </c>
      <c r="L606" s="75" t="s">
        <v>964</v>
      </c>
    </row>
    <row r="607" spans="1:12" ht="37.5">
      <c r="A607" s="71"/>
      <c r="B607" s="77"/>
      <c r="C607" s="82" t="s">
        <v>965</v>
      </c>
      <c r="D607" s="74">
        <v>103954</v>
      </c>
      <c r="E607" s="75" t="s">
        <v>98</v>
      </c>
      <c r="F607" s="74">
        <v>39</v>
      </c>
      <c r="G607" s="86" t="s">
        <v>298</v>
      </c>
      <c r="H607" s="83" t="s">
        <v>104</v>
      </c>
      <c r="I607" s="75" t="s">
        <v>966</v>
      </c>
      <c r="J607" s="74">
        <v>5</v>
      </c>
      <c r="K607" s="78">
        <v>44562</v>
      </c>
      <c r="L607" s="75" t="s">
        <v>967</v>
      </c>
    </row>
    <row r="608" spans="1:12" ht="25">
      <c r="A608" s="71"/>
      <c r="B608" s="77"/>
      <c r="C608" s="82" t="s">
        <v>968</v>
      </c>
      <c r="D608" s="74">
        <v>106345</v>
      </c>
      <c r="E608" s="75" t="s">
        <v>98</v>
      </c>
      <c r="F608" s="74">
        <v>31</v>
      </c>
      <c r="G608" s="86" t="s">
        <v>149</v>
      </c>
      <c r="H608" s="83" t="s">
        <v>123</v>
      </c>
      <c r="I608" s="75" t="s">
        <v>231</v>
      </c>
      <c r="J608" s="74">
        <v>13</v>
      </c>
      <c r="K608" s="78">
        <v>44562</v>
      </c>
      <c r="L608" s="75" t="s">
        <v>969</v>
      </c>
    </row>
    <row r="609" spans="1:12" ht="50">
      <c r="A609" s="71"/>
      <c r="B609" s="77"/>
      <c r="C609" s="82" t="s">
        <v>970</v>
      </c>
      <c r="D609" s="74">
        <v>103632</v>
      </c>
      <c r="E609" s="75" t="s">
        <v>98</v>
      </c>
      <c r="F609" s="74">
        <v>40</v>
      </c>
      <c r="G609" s="86" t="s">
        <v>298</v>
      </c>
      <c r="H609" s="83" t="s">
        <v>166</v>
      </c>
      <c r="I609" s="75" t="s">
        <v>971</v>
      </c>
      <c r="J609" s="74">
        <v>10</v>
      </c>
      <c r="K609" s="78">
        <v>44562</v>
      </c>
      <c r="L609" s="75" t="s">
        <v>972</v>
      </c>
    </row>
    <row r="610" spans="1:12" ht="13">
      <c r="A610" s="71"/>
      <c r="B610" s="77"/>
      <c r="C610" s="82" t="s">
        <v>399</v>
      </c>
      <c r="D610" s="74">
        <v>104964</v>
      </c>
      <c r="E610" s="75" t="s">
        <v>103</v>
      </c>
      <c r="F610" s="74">
        <v>35</v>
      </c>
      <c r="G610" s="86" t="s">
        <v>138</v>
      </c>
      <c r="H610" s="83" t="s">
        <v>166</v>
      </c>
      <c r="I610" s="75" t="s">
        <v>400</v>
      </c>
      <c r="J610" s="74">
        <v>12</v>
      </c>
      <c r="K610" s="78">
        <v>44682</v>
      </c>
      <c r="L610" s="75" t="s">
        <v>973</v>
      </c>
    </row>
    <row r="611" spans="1:12" ht="13">
      <c r="A611" s="71"/>
      <c r="B611" s="77"/>
      <c r="C611" s="82" t="s">
        <v>974</v>
      </c>
      <c r="D611" s="74">
        <v>861105154</v>
      </c>
      <c r="E611" s="75" t="s">
        <v>975</v>
      </c>
      <c r="F611" s="74">
        <v>35</v>
      </c>
      <c r="G611" s="86"/>
      <c r="H611" s="83" t="s">
        <v>104</v>
      </c>
      <c r="I611" s="75" t="s">
        <v>976</v>
      </c>
      <c r="J611" s="74">
        <v>11</v>
      </c>
      <c r="K611" s="78" t="s">
        <v>977</v>
      </c>
      <c r="L611" s="75" t="s">
        <v>978</v>
      </c>
    </row>
    <row r="612" spans="1:12" ht="13">
      <c r="A612" s="71"/>
      <c r="B612" s="72"/>
      <c r="C612" s="90"/>
      <c r="D612" s="80"/>
      <c r="E612" s="75"/>
      <c r="F612" s="74"/>
      <c r="G612" s="74"/>
      <c r="H612" s="74"/>
      <c r="I612" s="75"/>
      <c r="J612" s="74"/>
      <c r="K612" s="87"/>
      <c r="L612" s="75"/>
    </row>
    <row r="613" spans="1:12" ht="13">
      <c r="A613" s="73"/>
      <c r="B613" s="72"/>
      <c r="C613" s="90"/>
      <c r="D613" s="80"/>
      <c r="E613" s="75"/>
      <c r="F613" s="74"/>
      <c r="G613" s="74"/>
      <c r="H613" s="74"/>
      <c r="I613" s="76"/>
      <c r="J613" s="74"/>
      <c r="K613" s="87"/>
      <c r="L613" s="75"/>
    </row>
    <row r="614" spans="1:12" ht="13">
      <c r="A614" s="73"/>
      <c r="B614" s="72"/>
      <c r="C614" s="90"/>
      <c r="D614" s="80"/>
      <c r="E614" s="75"/>
      <c r="F614" s="74"/>
      <c r="G614" s="74"/>
      <c r="H614" s="74"/>
      <c r="I614" s="76"/>
      <c r="J614" s="74"/>
      <c r="K614" s="87"/>
      <c r="L614" s="75"/>
    </row>
    <row r="615" spans="1:12" ht="13">
      <c r="A615" s="73"/>
      <c r="B615" s="72"/>
      <c r="C615" s="90"/>
      <c r="D615" s="80"/>
      <c r="E615" s="75"/>
      <c r="F615" s="74"/>
      <c r="G615" s="74"/>
      <c r="H615" s="74"/>
      <c r="I615" s="76"/>
      <c r="J615" s="74"/>
      <c r="K615" s="87"/>
      <c r="L615" s="75"/>
    </row>
    <row r="616" spans="1:12" ht="13">
      <c r="A616" s="73"/>
      <c r="B616" s="72"/>
      <c r="C616" s="90"/>
      <c r="D616" s="80"/>
      <c r="E616" s="75"/>
      <c r="F616" s="74"/>
      <c r="G616" s="74"/>
      <c r="H616" s="74"/>
      <c r="I616" s="76"/>
      <c r="J616" s="74"/>
      <c r="K616" s="87"/>
      <c r="L616" s="75"/>
    </row>
    <row r="617" spans="1:12" ht="13">
      <c r="A617" s="73"/>
      <c r="B617" s="72"/>
      <c r="C617" s="90"/>
      <c r="D617" s="80"/>
      <c r="E617" s="75"/>
      <c r="F617" s="74"/>
      <c r="G617" s="74"/>
      <c r="H617" s="74"/>
      <c r="I617" s="76"/>
      <c r="J617" s="74"/>
      <c r="K617" s="87"/>
      <c r="L617" s="75"/>
    </row>
    <row r="618" spans="1:12" ht="13">
      <c r="A618" s="73"/>
      <c r="B618" s="72"/>
      <c r="C618" s="90"/>
      <c r="D618" s="80"/>
      <c r="E618" s="75"/>
      <c r="F618" s="74"/>
      <c r="G618" s="74"/>
      <c r="H618" s="74"/>
      <c r="I618" s="76"/>
      <c r="J618" s="74"/>
      <c r="K618" s="87"/>
      <c r="L618" s="75"/>
    </row>
    <row r="619" spans="1:12" ht="13">
      <c r="A619" s="73"/>
      <c r="B619" s="72"/>
      <c r="C619" s="90"/>
      <c r="D619" s="80"/>
      <c r="E619" s="75"/>
      <c r="F619" s="74"/>
      <c r="G619" s="74"/>
      <c r="H619" s="74"/>
      <c r="I619" s="76"/>
      <c r="J619" s="74"/>
      <c r="K619" s="87"/>
      <c r="L619" s="75"/>
    </row>
    <row r="620" spans="1:12" s="94" customFormat="1" ht="13">
      <c r="A620" s="73"/>
      <c r="B620" s="72"/>
      <c r="C620" s="73"/>
      <c r="D620" s="74"/>
      <c r="E620" s="75"/>
      <c r="F620" s="89"/>
      <c r="G620" s="89"/>
      <c r="H620" s="89"/>
      <c r="I620" s="76"/>
      <c r="J620" s="89"/>
      <c r="K620" s="93"/>
      <c r="L620" s="75"/>
    </row>
    <row r="621" spans="1:12" ht="13">
      <c r="A621" s="73"/>
      <c r="B621" s="72"/>
      <c r="C621" s="95"/>
      <c r="D621" s="74"/>
      <c r="E621" s="75"/>
      <c r="F621" s="74"/>
      <c r="G621" s="74"/>
      <c r="H621" s="74"/>
      <c r="I621" s="76"/>
      <c r="J621" s="91"/>
      <c r="K621" s="93"/>
      <c r="L621" s="75"/>
    </row>
    <row r="622" spans="1:12" ht="13">
      <c r="A622" s="73"/>
      <c r="B622" s="72"/>
      <c r="C622" s="95"/>
      <c r="D622" s="96"/>
      <c r="E622" s="75"/>
      <c r="F622" s="74"/>
      <c r="G622" s="74"/>
      <c r="H622" s="74"/>
      <c r="I622" s="75"/>
      <c r="J622" s="97"/>
      <c r="K622" s="93"/>
      <c r="L622" s="75"/>
    </row>
    <row r="623" spans="1:12" ht="13">
      <c r="A623" s="73"/>
      <c r="B623" s="72"/>
      <c r="C623" s="95"/>
      <c r="D623" s="96"/>
      <c r="E623" s="75"/>
      <c r="F623" s="89"/>
      <c r="G623" s="89"/>
      <c r="H623" s="89"/>
      <c r="I623" s="75"/>
      <c r="J623" s="97"/>
      <c r="K623" s="98"/>
      <c r="L623" s="75"/>
    </row>
    <row r="624" spans="1:12" ht="13">
      <c r="A624" s="73"/>
      <c r="B624" s="72"/>
      <c r="C624" s="95"/>
      <c r="D624" s="96"/>
      <c r="E624" s="75"/>
      <c r="F624" s="89"/>
      <c r="G624" s="89"/>
      <c r="H624" s="89"/>
      <c r="I624" s="75"/>
      <c r="J624" s="97"/>
      <c r="K624" s="98"/>
      <c r="L624" s="75"/>
    </row>
    <row r="625" spans="1:12">
      <c r="A625" s="99"/>
      <c r="B625" s="99"/>
      <c r="C625" s="100"/>
      <c r="D625" s="101"/>
      <c r="E625" s="102"/>
      <c r="F625" s="103"/>
      <c r="G625" s="103"/>
      <c r="H625" s="103"/>
      <c r="I625" s="102"/>
      <c r="J625" s="101"/>
      <c r="K625" s="104"/>
      <c r="L625" s="102"/>
    </row>
    <row r="626" spans="1:12">
      <c r="A626" s="94"/>
      <c r="B626" s="94"/>
      <c r="C626" s="105"/>
      <c r="D626" s="85"/>
      <c r="E626" s="106"/>
      <c r="F626" s="107"/>
      <c r="G626" s="107"/>
      <c r="H626" s="107"/>
      <c r="I626" s="106"/>
      <c r="J626" s="85"/>
      <c r="K626" s="108"/>
      <c r="L626" s="106"/>
    </row>
    <row r="627" spans="1:12">
      <c r="A627" s="94"/>
      <c r="B627" s="94"/>
      <c r="C627" s="105"/>
      <c r="D627" s="85"/>
      <c r="E627" s="106"/>
      <c r="F627" s="107"/>
      <c r="G627" s="107"/>
      <c r="H627" s="107"/>
      <c r="I627" s="106"/>
      <c r="J627" s="85"/>
      <c r="K627" s="108"/>
      <c r="L627" s="106"/>
    </row>
    <row r="628" spans="1:12" ht="13">
      <c r="A628" s="64" t="s">
        <v>95</v>
      </c>
      <c r="B628" s="64"/>
      <c r="C628" s="64"/>
      <c r="D628" s="65"/>
      <c r="E628" s="65"/>
      <c r="F628" s="65"/>
      <c r="G628" s="65"/>
      <c r="H628" s="66"/>
      <c r="I628" s="66"/>
      <c r="J628" s="67"/>
      <c r="K628" s="127"/>
      <c r="L628" s="127"/>
    </row>
    <row r="629" spans="1:12" ht="13">
      <c r="A629" s="68" t="s">
        <v>979</v>
      </c>
      <c r="B629" s="68"/>
      <c r="C629" s="68"/>
      <c r="D629" s="65"/>
      <c r="E629" s="69"/>
      <c r="F629" s="65"/>
      <c r="G629" s="65"/>
      <c r="H629" s="66"/>
      <c r="I629" s="66"/>
      <c r="J629" s="67"/>
      <c r="K629" s="69"/>
      <c r="L629" s="69"/>
    </row>
    <row r="630" spans="1:12">
      <c r="A630" s="129" t="s">
        <v>3</v>
      </c>
      <c r="B630" s="129" t="s">
        <v>35</v>
      </c>
      <c r="C630" s="129" t="s">
        <v>36</v>
      </c>
      <c r="D630" s="129" t="s">
        <v>37</v>
      </c>
      <c r="E630" s="129" t="s">
        <v>4</v>
      </c>
      <c r="F630" s="129" t="s">
        <v>38</v>
      </c>
      <c r="G630" s="129" t="s">
        <v>39</v>
      </c>
      <c r="H630" s="129" t="s">
        <v>40</v>
      </c>
      <c r="I630" s="129" t="s">
        <v>41</v>
      </c>
      <c r="J630" s="129" t="s">
        <v>42</v>
      </c>
      <c r="K630" s="134" t="s">
        <v>43</v>
      </c>
      <c r="L630" s="129" t="s">
        <v>44</v>
      </c>
    </row>
    <row r="631" spans="1:12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5"/>
      <c r="L631" s="132"/>
    </row>
    <row r="632" spans="1:12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6"/>
      <c r="L632" s="133"/>
    </row>
    <row r="633" spans="1:12" ht="13">
      <c r="A633" s="70">
        <v>1</v>
      </c>
      <c r="B633" s="70">
        <v>2</v>
      </c>
      <c r="C633" s="70">
        <v>3</v>
      </c>
      <c r="D633" s="70">
        <v>4</v>
      </c>
      <c r="E633" s="70">
        <v>5</v>
      </c>
      <c r="F633" s="70">
        <v>6</v>
      </c>
      <c r="G633" s="70">
        <v>7</v>
      </c>
      <c r="H633" s="70">
        <v>8</v>
      </c>
      <c r="I633" s="70">
        <v>9</v>
      </c>
      <c r="J633" s="70">
        <v>10</v>
      </c>
      <c r="K633" s="70">
        <v>11</v>
      </c>
      <c r="L633" s="70">
        <v>12</v>
      </c>
    </row>
    <row r="634" spans="1:12" ht="13">
      <c r="A634" s="71" t="s">
        <v>45</v>
      </c>
      <c r="B634" s="72" t="s">
        <v>46</v>
      </c>
      <c r="C634" s="73"/>
      <c r="D634" s="74"/>
      <c r="E634" s="75"/>
      <c r="F634" s="74"/>
      <c r="G634" s="73"/>
      <c r="H634" s="74"/>
      <c r="I634" s="76"/>
      <c r="J634" s="73"/>
      <c r="K634" s="74"/>
      <c r="L634" s="75"/>
    </row>
    <row r="635" spans="1:12" ht="13">
      <c r="A635" s="71"/>
      <c r="B635" s="72"/>
      <c r="C635" s="73"/>
      <c r="D635" s="74"/>
      <c r="E635" s="75"/>
      <c r="F635" s="74"/>
      <c r="G635" s="73"/>
      <c r="H635" s="74"/>
      <c r="I635" s="76"/>
      <c r="J635" s="73"/>
      <c r="K635" s="74"/>
      <c r="L635" s="75"/>
    </row>
    <row r="636" spans="1:12" ht="13">
      <c r="A636" s="71">
        <v>1</v>
      </c>
      <c r="B636" s="77" t="s">
        <v>47</v>
      </c>
      <c r="C636" s="82" t="s">
        <v>980</v>
      </c>
      <c r="D636" s="74">
        <v>880916322</v>
      </c>
      <c r="E636" s="75" t="s">
        <v>981</v>
      </c>
      <c r="F636" s="74">
        <v>33</v>
      </c>
      <c r="G636" s="86">
        <v>0</v>
      </c>
      <c r="H636" s="83" t="s">
        <v>67</v>
      </c>
      <c r="I636" s="75" t="s">
        <v>982</v>
      </c>
      <c r="J636" s="74">
        <v>12</v>
      </c>
      <c r="K636" s="78">
        <v>44578</v>
      </c>
      <c r="L636" s="75" t="s">
        <v>983</v>
      </c>
    </row>
    <row r="637" spans="1:12" ht="13">
      <c r="A637" s="71"/>
      <c r="B637" s="77"/>
      <c r="C637" s="82" t="s">
        <v>984</v>
      </c>
      <c r="D637" s="74">
        <v>821213001</v>
      </c>
      <c r="E637" s="75" t="s">
        <v>981</v>
      </c>
      <c r="F637" s="74">
        <v>39</v>
      </c>
      <c r="G637" s="86">
        <v>0</v>
      </c>
      <c r="H637" s="83" t="s">
        <v>123</v>
      </c>
      <c r="I637" s="75" t="s">
        <v>985</v>
      </c>
      <c r="J637" s="74">
        <v>10</v>
      </c>
      <c r="K637" s="78">
        <v>44562</v>
      </c>
      <c r="L637" s="75" t="s">
        <v>986</v>
      </c>
    </row>
    <row r="638" spans="1:12" ht="13">
      <c r="A638" s="71"/>
      <c r="B638" s="77"/>
      <c r="C638" s="82" t="s">
        <v>987</v>
      </c>
      <c r="D638" s="74">
        <v>801114279</v>
      </c>
      <c r="E638" s="75" t="s">
        <v>981</v>
      </c>
      <c r="F638" s="74">
        <v>41</v>
      </c>
      <c r="G638" s="86"/>
      <c r="H638" s="83" t="s">
        <v>104</v>
      </c>
      <c r="I638" s="75" t="s">
        <v>988</v>
      </c>
      <c r="J638" s="74" t="s">
        <v>989</v>
      </c>
      <c r="K638" s="78">
        <v>44708</v>
      </c>
      <c r="L638" s="75" t="s">
        <v>983</v>
      </c>
    </row>
    <row r="639" spans="1:12" ht="13">
      <c r="A639" s="71"/>
      <c r="B639" s="77"/>
      <c r="C639" s="82" t="s">
        <v>990</v>
      </c>
      <c r="D639" s="74">
        <v>970519027</v>
      </c>
      <c r="E639" s="75" t="s">
        <v>981</v>
      </c>
      <c r="F639" s="74">
        <v>25</v>
      </c>
      <c r="G639" s="86"/>
      <c r="H639" s="83" t="s">
        <v>104</v>
      </c>
      <c r="I639" s="75" t="s">
        <v>991</v>
      </c>
      <c r="J639" s="74">
        <v>13</v>
      </c>
      <c r="K639" s="78">
        <v>44682</v>
      </c>
      <c r="L639" s="75" t="s">
        <v>992</v>
      </c>
    </row>
    <row r="640" spans="1:12" ht="13">
      <c r="A640" s="71"/>
      <c r="B640" s="77"/>
      <c r="C640" s="82"/>
      <c r="D640" s="74"/>
      <c r="E640" s="75"/>
      <c r="F640" s="74"/>
      <c r="G640" s="86"/>
      <c r="H640" s="83"/>
      <c r="I640" s="75"/>
      <c r="J640" s="74"/>
      <c r="K640" s="78"/>
      <c r="L640" s="75"/>
    </row>
    <row r="641" spans="1:12" ht="13">
      <c r="A641" s="71"/>
      <c r="B641" s="77"/>
      <c r="C641" s="82"/>
      <c r="D641" s="74"/>
      <c r="E641" s="75"/>
      <c r="F641" s="74"/>
      <c r="G641" s="86"/>
      <c r="H641" s="83"/>
      <c r="I641" s="75"/>
      <c r="J641" s="74"/>
      <c r="K641" s="78"/>
      <c r="L641" s="75"/>
    </row>
    <row r="642" spans="1:12" ht="13">
      <c r="A642" s="71"/>
      <c r="B642" s="77"/>
      <c r="C642" s="73"/>
      <c r="D642" s="74"/>
      <c r="E642" s="75"/>
      <c r="F642" s="74"/>
      <c r="G642" s="74"/>
      <c r="H642" s="74"/>
      <c r="I642" s="75"/>
      <c r="J642" s="74"/>
      <c r="K642" s="78"/>
      <c r="L642" s="75"/>
    </row>
    <row r="643" spans="1:12" ht="13">
      <c r="A643" s="71"/>
      <c r="B643" s="77"/>
      <c r="C643" s="73"/>
      <c r="D643" s="74"/>
      <c r="E643" s="75"/>
      <c r="F643" s="74"/>
      <c r="G643" s="74"/>
      <c r="H643" s="74"/>
      <c r="I643" s="75"/>
      <c r="J643" s="74"/>
      <c r="K643" s="78"/>
      <c r="L643" s="75"/>
    </row>
    <row r="644" spans="1:12" ht="13">
      <c r="A644" s="71"/>
      <c r="B644" s="77"/>
      <c r="C644" s="73"/>
      <c r="D644" s="74"/>
      <c r="E644" s="75"/>
      <c r="F644" s="74"/>
      <c r="G644" s="74"/>
      <c r="H644" s="74"/>
      <c r="I644" s="75"/>
      <c r="J644" s="74"/>
      <c r="K644" s="78"/>
      <c r="L644" s="75"/>
    </row>
    <row r="645" spans="1:12" ht="13">
      <c r="A645" s="71">
        <v>2</v>
      </c>
      <c r="B645" s="77" t="s">
        <v>49</v>
      </c>
      <c r="C645" s="82" t="s">
        <v>993</v>
      </c>
      <c r="D645" s="74">
        <v>6605050059</v>
      </c>
      <c r="E645" s="75" t="s">
        <v>126</v>
      </c>
      <c r="F645" s="74">
        <v>55</v>
      </c>
      <c r="G645" s="86"/>
      <c r="H645" s="83" t="s">
        <v>123</v>
      </c>
      <c r="I645" s="75" t="s">
        <v>994</v>
      </c>
      <c r="J645" s="74">
        <v>4</v>
      </c>
      <c r="K645" s="78">
        <v>44562</v>
      </c>
      <c r="L645" s="75" t="s">
        <v>110</v>
      </c>
    </row>
    <row r="646" spans="1:12" ht="13">
      <c r="A646" s="71"/>
      <c r="B646" s="77"/>
      <c r="C646" s="90"/>
      <c r="D646" s="80"/>
      <c r="E646" s="75"/>
      <c r="F646" s="74"/>
      <c r="G646" s="74"/>
      <c r="H646" s="74"/>
      <c r="I646" s="75"/>
      <c r="J646" s="74"/>
      <c r="K646" s="78"/>
      <c r="L646" s="75"/>
    </row>
    <row r="647" spans="1:12" ht="13">
      <c r="A647" s="71">
        <v>3</v>
      </c>
      <c r="B647" s="77" t="s">
        <v>50</v>
      </c>
      <c r="C647" s="109"/>
      <c r="D647" s="110"/>
      <c r="E647" s="111"/>
      <c r="F647" s="74"/>
      <c r="G647" s="74"/>
      <c r="H647" s="74"/>
      <c r="I647" s="112"/>
      <c r="J647" s="113"/>
      <c r="K647" s="81"/>
      <c r="L647" s="111"/>
    </row>
    <row r="648" spans="1:12" ht="13">
      <c r="A648" s="71"/>
      <c r="B648" s="77"/>
      <c r="C648" s="82" t="s">
        <v>995</v>
      </c>
      <c r="D648" s="74">
        <v>651202033</v>
      </c>
      <c r="E648" s="75" t="s">
        <v>996</v>
      </c>
      <c r="F648" s="74">
        <v>56</v>
      </c>
      <c r="G648" s="86" t="s">
        <v>48</v>
      </c>
      <c r="H648" s="83" t="s">
        <v>67</v>
      </c>
      <c r="I648" s="75" t="s">
        <v>997</v>
      </c>
      <c r="J648" s="74">
        <v>8</v>
      </c>
      <c r="K648" s="78">
        <v>44562</v>
      </c>
      <c r="L648" s="75" t="s">
        <v>998</v>
      </c>
    </row>
    <row r="649" spans="1:12" ht="13">
      <c r="A649" s="71"/>
      <c r="B649" s="77"/>
      <c r="C649" s="82" t="s">
        <v>999</v>
      </c>
      <c r="D649" s="74">
        <v>660202017</v>
      </c>
      <c r="E649" s="75" t="s">
        <v>996</v>
      </c>
      <c r="F649" s="74">
        <v>56</v>
      </c>
      <c r="G649" s="86" t="s">
        <v>48</v>
      </c>
      <c r="H649" s="83" t="s">
        <v>104</v>
      </c>
      <c r="I649" s="75" t="s">
        <v>1000</v>
      </c>
      <c r="J649" s="74">
        <v>5</v>
      </c>
      <c r="K649" s="78">
        <v>44621</v>
      </c>
      <c r="L649" s="75" t="s">
        <v>998</v>
      </c>
    </row>
    <row r="650" spans="1:12" ht="13">
      <c r="A650" s="71"/>
      <c r="B650" s="77"/>
      <c r="C650" s="82" t="s">
        <v>1001</v>
      </c>
      <c r="D650" s="74">
        <v>660402023</v>
      </c>
      <c r="E650" s="75" t="s">
        <v>996</v>
      </c>
      <c r="F650" s="74">
        <v>56</v>
      </c>
      <c r="G650" s="86"/>
      <c r="H650" s="83" t="s">
        <v>104</v>
      </c>
      <c r="I650" s="75" t="s">
        <v>1002</v>
      </c>
      <c r="J650" s="74" t="s">
        <v>1003</v>
      </c>
      <c r="K650" s="78">
        <v>44682</v>
      </c>
      <c r="L650" s="75" t="s">
        <v>998</v>
      </c>
    </row>
    <row r="651" spans="1:12" ht="13">
      <c r="A651" s="71"/>
      <c r="B651" s="77"/>
      <c r="C651" s="82" t="s">
        <v>1004</v>
      </c>
      <c r="D651" s="74">
        <v>660302003</v>
      </c>
      <c r="E651" s="75" t="s">
        <v>996</v>
      </c>
      <c r="F651" s="74">
        <v>56</v>
      </c>
      <c r="G651" s="86" t="s">
        <v>48</v>
      </c>
      <c r="H651" s="83" t="s">
        <v>104</v>
      </c>
      <c r="I651" s="75" t="s">
        <v>1005</v>
      </c>
      <c r="J651" s="74">
        <v>12</v>
      </c>
      <c r="K651" s="78">
        <v>44652</v>
      </c>
      <c r="L651" s="75" t="s">
        <v>998</v>
      </c>
    </row>
    <row r="652" spans="1:12" ht="13">
      <c r="A652" s="71"/>
      <c r="B652" s="77"/>
      <c r="C652" s="82" t="s">
        <v>1006</v>
      </c>
      <c r="D652" s="74">
        <v>961121108</v>
      </c>
      <c r="E652" s="75" t="s">
        <v>996</v>
      </c>
      <c r="F652" s="74">
        <v>32</v>
      </c>
      <c r="G652" s="86" t="s">
        <v>48</v>
      </c>
      <c r="H652" s="83" t="s">
        <v>104</v>
      </c>
      <c r="I652" s="75" t="s">
        <v>1007</v>
      </c>
      <c r="J652" s="74">
        <v>13</v>
      </c>
      <c r="K652" s="78">
        <v>44620</v>
      </c>
      <c r="L652" s="75" t="s">
        <v>1008</v>
      </c>
    </row>
    <row r="653" spans="1:12" ht="13">
      <c r="A653" s="71"/>
      <c r="B653" s="77"/>
      <c r="C653" s="109"/>
      <c r="D653" s="110"/>
      <c r="E653" s="111"/>
      <c r="F653" s="74"/>
      <c r="G653" s="74"/>
      <c r="H653" s="74"/>
      <c r="I653" s="112"/>
      <c r="J653" s="113"/>
      <c r="K653" s="81"/>
      <c r="L653" s="111"/>
    </row>
    <row r="654" spans="1:12" ht="13">
      <c r="A654" s="71"/>
      <c r="B654" s="77"/>
      <c r="C654" s="109"/>
      <c r="D654" s="110"/>
      <c r="E654" s="111"/>
      <c r="F654" s="74"/>
      <c r="G654" s="74"/>
      <c r="H654" s="74"/>
      <c r="I654" s="112"/>
      <c r="J654" s="113"/>
      <c r="K654" s="81"/>
      <c r="L654" s="111"/>
    </row>
    <row r="655" spans="1:12" ht="13">
      <c r="A655" s="71"/>
      <c r="B655" s="77"/>
      <c r="C655" s="109"/>
      <c r="D655" s="110"/>
      <c r="E655" s="111"/>
      <c r="F655" s="74"/>
      <c r="G655" s="74"/>
      <c r="H655" s="74"/>
      <c r="I655" s="112"/>
      <c r="J655" s="113"/>
      <c r="K655" s="81"/>
      <c r="L655" s="111"/>
    </row>
    <row r="656" spans="1:12">
      <c r="A656" s="74"/>
      <c r="B656" s="73"/>
      <c r="C656" s="82"/>
      <c r="D656" s="114"/>
      <c r="E656" s="76"/>
      <c r="F656" s="74"/>
      <c r="G656" s="114"/>
      <c r="H656" s="74"/>
      <c r="I656" s="84"/>
      <c r="J656" s="115"/>
      <c r="K656" s="81"/>
      <c r="L656" s="76"/>
    </row>
    <row r="657" spans="1:12">
      <c r="A657" s="74"/>
      <c r="B657" s="73"/>
      <c r="C657" s="79"/>
      <c r="D657" s="74"/>
      <c r="E657" s="75"/>
      <c r="F657" s="74"/>
      <c r="G657" s="74"/>
      <c r="H657" s="74"/>
      <c r="I657" s="75"/>
      <c r="J657" s="74"/>
      <c r="K657" s="81"/>
      <c r="L657" s="75"/>
    </row>
    <row r="658" spans="1:12" ht="13">
      <c r="A658" s="71">
        <v>4</v>
      </c>
      <c r="B658" s="77" t="s">
        <v>51</v>
      </c>
      <c r="C658" s="82" t="s">
        <v>1009</v>
      </c>
      <c r="D658" s="74">
        <v>931122032</v>
      </c>
      <c r="E658" s="75" t="s">
        <v>996</v>
      </c>
      <c r="F658" s="74">
        <v>28</v>
      </c>
      <c r="G658" s="86" t="s">
        <v>48</v>
      </c>
      <c r="H658" s="83" t="s">
        <v>104</v>
      </c>
      <c r="I658" s="75" t="s">
        <v>1010</v>
      </c>
      <c r="J658" s="74">
        <v>13</v>
      </c>
      <c r="K658" s="78" t="s">
        <v>1011</v>
      </c>
      <c r="L658" s="75" t="s">
        <v>992</v>
      </c>
    </row>
    <row r="659" spans="1:12" ht="13">
      <c r="A659" s="71"/>
      <c r="B659" s="77"/>
      <c r="C659" s="109"/>
      <c r="D659" s="110"/>
      <c r="E659" s="75"/>
      <c r="F659" s="116"/>
      <c r="G659" s="78"/>
      <c r="H659" s="74"/>
      <c r="I659" s="75"/>
      <c r="J659" s="74"/>
      <c r="K659" s="92"/>
      <c r="L659" s="75"/>
    </row>
    <row r="660" spans="1:12" ht="13">
      <c r="A660" s="71"/>
      <c r="B660" s="77"/>
      <c r="C660" s="117"/>
      <c r="D660" s="116"/>
      <c r="E660" s="75"/>
      <c r="F660" s="116"/>
      <c r="G660" s="78"/>
      <c r="H660" s="74"/>
      <c r="I660" s="75"/>
      <c r="J660" s="74"/>
      <c r="K660" s="92"/>
      <c r="L660" s="75"/>
    </row>
    <row r="661" spans="1:12">
      <c r="A661" s="74"/>
      <c r="B661" s="73"/>
      <c r="C661" s="79"/>
      <c r="D661" s="80"/>
      <c r="E661" s="75"/>
      <c r="F661" s="74"/>
      <c r="G661" s="74"/>
      <c r="H661" s="74"/>
      <c r="I661" s="75"/>
      <c r="J661" s="74"/>
      <c r="K661" s="81"/>
      <c r="L661" s="75"/>
    </row>
    <row r="662" spans="1:12" ht="13">
      <c r="A662" s="71">
        <v>5</v>
      </c>
      <c r="B662" s="77" t="s">
        <v>56</v>
      </c>
      <c r="C662" s="82"/>
      <c r="D662" s="83"/>
      <c r="E662" s="75"/>
      <c r="F662" s="74"/>
      <c r="G662" s="74"/>
      <c r="H662" s="74"/>
      <c r="I662" s="75"/>
      <c r="J662" s="74"/>
      <c r="K662" s="81"/>
      <c r="L662" s="75"/>
    </row>
    <row r="663" spans="1:12">
      <c r="A663" s="74"/>
      <c r="B663" s="73"/>
      <c r="C663" s="84"/>
      <c r="D663" s="80"/>
      <c r="E663" s="75"/>
      <c r="F663" s="74"/>
      <c r="G663" s="74"/>
      <c r="H663" s="74"/>
      <c r="I663" s="75"/>
      <c r="J663" s="74"/>
      <c r="L663" s="75"/>
    </row>
    <row r="664" spans="1:12">
      <c r="A664" s="74"/>
      <c r="B664" s="73"/>
      <c r="C664" s="84"/>
      <c r="D664" s="80"/>
      <c r="E664" s="75"/>
      <c r="F664" s="74"/>
      <c r="G664" s="74"/>
      <c r="H664" s="74"/>
      <c r="I664" s="75"/>
      <c r="J664" s="74"/>
      <c r="L664" s="75"/>
    </row>
    <row r="665" spans="1:12" ht="13">
      <c r="A665" s="71" t="s">
        <v>52</v>
      </c>
      <c r="B665" s="72" t="s">
        <v>53</v>
      </c>
      <c r="C665" s="82"/>
      <c r="D665" s="80"/>
      <c r="E665" s="75"/>
      <c r="F665" s="74"/>
      <c r="G665" s="74"/>
      <c r="H665" s="74"/>
      <c r="I665" s="75"/>
      <c r="J665" s="74"/>
      <c r="K665" s="81"/>
      <c r="L665" s="75"/>
    </row>
    <row r="666" spans="1:12" ht="13">
      <c r="A666" s="71"/>
      <c r="B666" s="72"/>
      <c r="C666" s="82"/>
      <c r="D666" s="80"/>
      <c r="E666" s="75"/>
      <c r="F666" s="74"/>
      <c r="G666" s="74"/>
      <c r="H666" s="74"/>
      <c r="I666" s="75"/>
      <c r="J666" s="74"/>
      <c r="K666" s="81"/>
      <c r="L666" s="75"/>
    </row>
    <row r="667" spans="1:12" ht="13">
      <c r="A667" s="71">
        <v>1</v>
      </c>
      <c r="B667" s="77" t="s">
        <v>54</v>
      </c>
      <c r="C667" s="82"/>
      <c r="D667" s="74"/>
      <c r="E667" s="75"/>
      <c r="F667" s="74"/>
      <c r="G667" s="86"/>
      <c r="H667" s="83"/>
      <c r="I667" s="75"/>
      <c r="J667" s="74"/>
      <c r="K667" s="87"/>
      <c r="L667" s="75"/>
    </row>
    <row r="668" spans="1:12">
      <c r="A668" s="74"/>
      <c r="B668" s="73"/>
      <c r="C668" s="88"/>
      <c r="D668" s="80"/>
      <c r="E668" s="75"/>
      <c r="F668" s="74"/>
      <c r="G668" s="74"/>
      <c r="H668" s="74"/>
      <c r="I668" s="75"/>
      <c r="J668" s="74"/>
      <c r="K668" s="87"/>
      <c r="L668" s="75"/>
    </row>
    <row r="669" spans="1:12" ht="13">
      <c r="A669" s="71">
        <v>2</v>
      </c>
      <c r="B669" s="77" t="s">
        <v>55</v>
      </c>
      <c r="C669" s="88"/>
      <c r="D669" s="80"/>
      <c r="E669" s="75"/>
      <c r="F669" s="74"/>
      <c r="G669" s="74"/>
      <c r="H669" s="74"/>
      <c r="I669" s="75"/>
      <c r="J669" s="74"/>
      <c r="K669" s="118"/>
      <c r="L669" s="75"/>
    </row>
    <row r="670" spans="1:12" ht="13">
      <c r="A670" s="71"/>
      <c r="B670" s="77"/>
      <c r="C670" s="88"/>
      <c r="D670" s="80"/>
      <c r="E670" s="75"/>
      <c r="F670" s="74"/>
      <c r="G670" s="74"/>
      <c r="H670" s="74"/>
      <c r="I670" s="75"/>
      <c r="J670" s="74"/>
      <c r="K670" s="118"/>
      <c r="L670" s="75"/>
    </row>
    <row r="671" spans="1:12" ht="13">
      <c r="A671" s="71"/>
      <c r="B671" s="77"/>
      <c r="C671" s="88"/>
      <c r="D671" s="80"/>
      <c r="E671" s="75"/>
      <c r="F671" s="74"/>
      <c r="G671" s="74"/>
      <c r="H671" s="74"/>
      <c r="I671" s="75"/>
      <c r="J671" s="74"/>
      <c r="K671" s="87"/>
      <c r="L671" s="75"/>
    </row>
    <row r="672" spans="1:12" ht="13">
      <c r="A672" s="71"/>
      <c r="B672" s="77"/>
      <c r="C672" s="88"/>
      <c r="D672" s="80"/>
      <c r="E672" s="75"/>
      <c r="F672" s="74"/>
      <c r="G672" s="74"/>
      <c r="H672" s="74"/>
      <c r="I672" s="75"/>
      <c r="J672" s="74"/>
      <c r="K672" s="87"/>
      <c r="L672" s="75"/>
    </row>
    <row r="673" spans="1:12" ht="13">
      <c r="A673" s="71"/>
      <c r="B673" s="77"/>
      <c r="C673" s="88"/>
      <c r="D673" s="80"/>
      <c r="E673" s="75"/>
      <c r="F673" s="74"/>
      <c r="G673" s="74"/>
      <c r="H673" s="74"/>
      <c r="I673" s="75"/>
      <c r="J673" s="74"/>
      <c r="K673" s="87"/>
      <c r="L673" s="75"/>
    </row>
    <row r="674" spans="1:12" ht="13">
      <c r="A674" s="71"/>
      <c r="B674" s="77"/>
      <c r="C674" s="75"/>
      <c r="D674" s="75"/>
      <c r="E674" s="89"/>
      <c r="F674" s="75"/>
      <c r="G674" s="75"/>
      <c r="H674" s="89"/>
      <c r="I674" s="75"/>
      <c r="J674" s="89"/>
      <c r="K674" s="89"/>
      <c r="L674" s="89"/>
    </row>
    <row r="675" spans="1:12" ht="13">
      <c r="A675" s="71"/>
      <c r="B675" s="77"/>
      <c r="C675" s="75"/>
      <c r="D675" s="75"/>
      <c r="E675" s="75"/>
      <c r="F675" s="75"/>
      <c r="G675" s="75"/>
      <c r="H675" s="75"/>
      <c r="I675" s="75"/>
      <c r="J675" s="75"/>
      <c r="K675" s="89"/>
      <c r="L675" s="75"/>
    </row>
    <row r="676" spans="1:12" ht="13">
      <c r="A676" s="71" t="s">
        <v>57</v>
      </c>
      <c r="B676" s="72" t="s">
        <v>58</v>
      </c>
      <c r="C676" s="90"/>
      <c r="D676" s="80"/>
      <c r="E676" s="75"/>
      <c r="F676" s="74"/>
      <c r="G676" s="74"/>
      <c r="H676" s="74"/>
      <c r="I676" s="75"/>
      <c r="J676" s="74"/>
      <c r="K676" s="87"/>
      <c r="L676" s="75"/>
    </row>
    <row r="677" spans="1:12" ht="13">
      <c r="A677" s="71"/>
      <c r="B677" s="72"/>
      <c r="C677" s="90"/>
      <c r="D677" s="80"/>
      <c r="E677" s="75"/>
      <c r="F677" s="74"/>
      <c r="G677" s="74"/>
      <c r="H677" s="74"/>
      <c r="I677" s="75"/>
      <c r="J677" s="74"/>
      <c r="K677" s="87"/>
      <c r="L677" s="75"/>
    </row>
    <row r="678" spans="1:12" ht="13">
      <c r="A678" s="71"/>
      <c r="B678" s="72" t="s">
        <v>59</v>
      </c>
      <c r="C678" s="73" t="s">
        <v>1012</v>
      </c>
      <c r="D678" s="74">
        <v>900116312</v>
      </c>
      <c r="E678" s="76" t="s">
        <v>996</v>
      </c>
      <c r="F678" s="74">
        <v>32</v>
      </c>
      <c r="G678" s="73" t="s">
        <v>48</v>
      </c>
      <c r="H678" s="74" t="s">
        <v>104</v>
      </c>
      <c r="I678" s="76" t="s">
        <v>1013</v>
      </c>
      <c r="J678" s="91">
        <v>9</v>
      </c>
      <c r="K678" s="92">
        <v>44562</v>
      </c>
      <c r="L678" s="76" t="s">
        <v>92</v>
      </c>
    </row>
    <row r="679" spans="1:12" ht="13">
      <c r="A679" s="71"/>
      <c r="B679" s="72"/>
      <c r="C679" s="73" t="s">
        <v>1014</v>
      </c>
      <c r="D679" s="74">
        <v>880116338</v>
      </c>
      <c r="E679" s="75" t="s">
        <v>996</v>
      </c>
      <c r="F679" s="74">
        <v>34</v>
      </c>
      <c r="G679" s="74" t="s">
        <v>48</v>
      </c>
      <c r="H679" s="74" t="s">
        <v>104</v>
      </c>
      <c r="I679" s="76" t="s">
        <v>1000</v>
      </c>
      <c r="J679" s="91">
        <v>5</v>
      </c>
      <c r="K679" s="92">
        <v>44621</v>
      </c>
      <c r="L679" s="75" t="s">
        <v>92</v>
      </c>
    </row>
    <row r="680" spans="1:12" ht="13">
      <c r="A680" s="71"/>
      <c r="B680" s="72"/>
      <c r="C680" s="73" t="s">
        <v>1015</v>
      </c>
      <c r="D680" s="74">
        <v>920416328</v>
      </c>
      <c r="E680" s="75" t="s">
        <v>996</v>
      </c>
      <c r="F680" s="74">
        <v>29</v>
      </c>
      <c r="G680" s="74" t="s">
        <v>48</v>
      </c>
      <c r="H680" s="74" t="s">
        <v>1016</v>
      </c>
      <c r="I680" s="76" t="s">
        <v>1017</v>
      </c>
      <c r="J680" s="91">
        <v>9</v>
      </c>
      <c r="K680" s="92">
        <v>44621</v>
      </c>
      <c r="L680" s="75" t="s">
        <v>92</v>
      </c>
    </row>
    <row r="681" spans="1:12" ht="13">
      <c r="A681" s="71"/>
      <c r="B681" s="72"/>
      <c r="C681" s="73"/>
      <c r="D681" s="74"/>
      <c r="E681" s="75"/>
      <c r="F681" s="74"/>
      <c r="G681" s="74"/>
      <c r="H681" s="74"/>
      <c r="I681" s="76"/>
      <c r="J681" s="91"/>
      <c r="K681" s="92"/>
      <c r="L681" s="75"/>
    </row>
    <row r="682" spans="1:12" ht="13">
      <c r="A682" s="71"/>
      <c r="B682" s="72"/>
      <c r="C682" s="73"/>
      <c r="D682" s="74"/>
      <c r="E682" s="75"/>
      <c r="F682" s="74"/>
      <c r="G682" s="74"/>
      <c r="H682" s="74"/>
      <c r="I682" s="76"/>
      <c r="J682" s="91"/>
      <c r="K682" s="92"/>
      <c r="L682" s="75"/>
    </row>
    <row r="683" spans="1:12" ht="13">
      <c r="A683" s="71"/>
      <c r="B683" s="72"/>
      <c r="C683" s="73"/>
      <c r="D683" s="74"/>
      <c r="E683" s="75"/>
      <c r="F683" s="74"/>
      <c r="G683" s="74"/>
      <c r="H683" s="74"/>
      <c r="I683" s="76"/>
      <c r="J683" s="74"/>
      <c r="K683" s="92"/>
      <c r="L683" s="75"/>
    </row>
    <row r="684" spans="1:12" ht="13">
      <c r="A684" s="71"/>
      <c r="B684" s="72" t="s">
        <v>60</v>
      </c>
      <c r="C684" s="90"/>
      <c r="D684" s="80"/>
      <c r="E684" s="75"/>
      <c r="F684" s="74"/>
      <c r="G684" s="74"/>
      <c r="H684" s="74"/>
      <c r="I684" s="75"/>
      <c r="J684" s="74"/>
      <c r="K684" s="92"/>
      <c r="L684" s="75"/>
    </row>
    <row r="685" spans="1:12" ht="13">
      <c r="A685" s="71"/>
      <c r="B685" s="72"/>
      <c r="C685" s="90"/>
      <c r="D685" s="80"/>
      <c r="E685" s="75"/>
      <c r="F685" s="74"/>
      <c r="G685" s="74"/>
      <c r="H685" s="74"/>
      <c r="I685" s="75"/>
      <c r="J685" s="91"/>
      <c r="K685" s="92"/>
      <c r="L685" s="75"/>
    </row>
    <row r="686" spans="1:12" ht="13">
      <c r="A686" s="71"/>
      <c r="B686" s="72"/>
      <c r="C686" s="90"/>
      <c r="D686" s="80"/>
      <c r="E686" s="75"/>
      <c r="F686" s="74"/>
      <c r="G686" s="74"/>
      <c r="H686" s="74"/>
      <c r="I686" s="75"/>
      <c r="J686" s="91"/>
      <c r="K686" s="92"/>
      <c r="L686" s="75"/>
    </row>
    <row r="687" spans="1:12">
      <c r="A687" s="73"/>
      <c r="B687" s="73"/>
      <c r="C687" s="73"/>
      <c r="D687" s="74"/>
      <c r="E687" s="76"/>
      <c r="F687" s="74"/>
      <c r="G687" s="73"/>
      <c r="H687" s="74"/>
      <c r="I687" s="76"/>
      <c r="J687" s="73"/>
      <c r="K687" s="92"/>
      <c r="L687" s="76"/>
    </row>
    <row r="688" spans="1:12" ht="13">
      <c r="A688" s="73"/>
      <c r="B688" s="72" t="s">
        <v>61</v>
      </c>
      <c r="C688" s="90" t="s">
        <v>1018</v>
      </c>
      <c r="D688" s="80" t="s">
        <v>1019</v>
      </c>
      <c r="E688" s="75" t="s">
        <v>992</v>
      </c>
      <c r="F688" s="74">
        <v>26</v>
      </c>
      <c r="G688" s="74"/>
      <c r="H688" s="74" t="s">
        <v>123</v>
      </c>
      <c r="I688" s="76" t="s">
        <v>1020</v>
      </c>
      <c r="J688" s="74">
        <v>13</v>
      </c>
      <c r="K688" s="92">
        <v>44669</v>
      </c>
      <c r="L688" s="75" t="s">
        <v>92</v>
      </c>
    </row>
    <row r="689" spans="1:12" ht="13">
      <c r="A689" s="73"/>
      <c r="B689" s="72"/>
      <c r="C689" s="73" t="s">
        <v>1021</v>
      </c>
      <c r="D689" s="74"/>
      <c r="E689" s="75" t="s">
        <v>91</v>
      </c>
      <c r="F689" s="89">
        <v>43</v>
      </c>
      <c r="G689" s="89"/>
      <c r="H689" s="89" t="s">
        <v>67</v>
      </c>
      <c r="I689" s="76" t="s">
        <v>1022</v>
      </c>
      <c r="J689" s="89"/>
      <c r="K689" s="92">
        <v>44713</v>
      </c>
      <c r="L689" s="75"/>
    </row>
    <row r="690" spans="1:12" ht="13">
      <c r="A690" s="73"/>
      <c r="B690" s="72"/>
      <c r="C690" s="95"/>
      <c r="D690" s="74"/>
      <c r="E690" s="75"/>
      <c r="F690" s="74"/>
      <c r="G690" s="74"/>
      <c r="H690" s="74"/>
      <c r="I690" s="76"/>
      <c r="J690" s="91"/>
      <c r="K690" s="93"/>
      <c r="L690" s="75"/>
    </row>
    <row r="691" spans="1:12" ht="13">
      <c r="A691" s="73"/>
      <c r="B691" s="72"/>
      <c r="C691" s="95"/>
      <c r="D691" s="96"/>
      <c r="E691" s="75"/>
      <c r="F691" s="74"/>
      <c r="G691" s="74"/>
      <c r="H691" s="74"/>
      <c r="I691" s="75"/>
      <c r="J691" s="97"/>
      <c r="K691" s="93"/>
      <c r="L691" s="75"/>
    </row>
    <row r="692" spans="1:12" ht="13">
      <c r="A692" s="73"/>
      <c r="B692" s="72"/>
      <c r="C692" s="95"/>
      <c r="D692" s="96"/>
      <c r="E692" s="75"/>
      <c r="F692" s="89"/>
      <c r="G692" s="89"/>
      <c r="H692" s="89"/>
      <c r="I692" s="75"/>
      <c r="J692" s="97"/>
      <c r="K692" s="98"/>
      <c r="L692" s="75"/>
    </row>
    <row r="693" spans="1:12" ht="13">
      <c r="A693" s="73"/>
      <c r="B693" s="72"/>
      <c r="C693" s="95"/>
      <c r="D693" s="96"/>
      <c r="E693" s="75"/>
      <c r="F693" s="89"/>
      <c r="G693" s="89"/>
      <c r="H693" s="89"/>
      <c r="I693" s="75"/>
      <c r="J693" s="97"/>
      <c r="K693" s="98"/>
      <c r="L693" s="75"/>
    </row>
    <row r="694" spans="1:12">
      <c r="A694" s="99"/>
      <c r="B694" s="99"/>
      <c r="C694" s="100"/>
      <c r="D694" s="101"/>
      <c r="E694" s="102"/>
      <c r="F694" s="103"/>
      <c r="G694" s="103"/>
      <c r="H694" s="103"/>
      <c r="I694" s="102"/>
      <c r="J694" s="101"/>
      <c r="K694" s="104"/>
      <c r="L694" s="102"/>
    </row>
    <row r="695" spans="1:12">
      <c r="C695" s="105"/>
      <c r="D695" s="85"/>
      <c r="E695" s="105"/>
      <c r="F695" s="85"/>
      <c r="G695" s="85"/>
      <c r="H695" s="85"/>
      <c r="I695" s="105"/>
      <c r="J695" s="85"/>
      <c r="K695" s="108"/>
      <c r="L695" s="105"/>
    </row>
    <row r="696" spans="1:12">
      <c r="C696" s="105"/>
      <c r="D696" s="85"/>
      <c r="E696" s="105"/>
      <c r="F696" s="85"/>
      <c r="G696" s="85"/>
      <c r="H696" s="85"/>
      <c r="I696" s="105"/>
      <c r="J696" s="85"/>
      <c r="K696" s="108"/>
      <c r="L696" s="105"/>
    </row>
    <row r="697" spans="1:12">
      <c r="C697" s="105"/>
      <c r="D697" s="85"/>
      <c r="E697" s="105"/>
      <c r="F697" s="85"/>
      <c r="G697" s="85"/>
      <c r="H697" s="85"/>
      <c r="I697" s="105"/>
      <c r="J697" s="85"/>
      <c r="K697" s="108"/>
      <c r="L697" s="105"/>
    </row>
    <row r="698" spans="1:12">
      <c r="C698" s="105"/>
      <c r="D698" s="85"/>
      <c r="E698" s="105"/>
      <c r="F698" s="85"/>
      <c r="G698" s="85"/>
      <c r="H698" s="85"/>
      <c r="I698" s="105"/>
      <c r="J698" s="85"/>
      <c r="K698" s="108"/>
      <c r="L698" s="105"/>
    </row>
    <row r="699" spans="1:12">
      <c r="C699" s="105"/>
      <c r="D699" s="85"/>
      <c r="E699" s="105"/>
      <c r="F699" s="85"/>
      <c r="G699" s="85"/>
      <c r="H699" s="85"/>
      <c r="I699" s="105"/>
      <c r="J699" s="85"/>
      <c r="K699" s="108"/>
      <c r="L699" s="105"/>
    </row>
    <row r="700" spans="1:12">
      <c r="C700" s="105"/>
      <c r="D700" s="85"/>
      <c r="E700" s="105"/>
      <c r="F700" s="85"/>
      <c r="G700" s="85"/>
      <c r="H700" s="85"/>
      <c r="I700" s="105"/>
      <c r="J700" s="85"/>
      <c r="K700" s="108"/>
      <c r="L700" s="105"/>
    </row>
    <row r="701" spans="1:12">
      <c r="C701" s="105"/>
      <c r="D701" s="85"/>
      <c r="E701" s="105"/>
      <c r="F701" s="85"/>
      <c r="G701" s="85"/>
      <c r="H701" s="85"/>
      <c r="I701" s="105"/>
      <c r="J701" s="85"/>
      <c r="K701" s="108"/>
      <c r="L701" s="105"/>
    </row>
    <row r="702" spans="1:12">
      <c r="C702" s="105"/>
      <c r="D702" s="85"/>
      <c r="E702" s="105"/>
      <c r="F702" s="85"/>
      <c r="G702" s="85"/>
      <c r="H702" s="85"/>
      <c r="I702" s="105"/>
      <c r="J702" s="85"/>
      <c r="K702" s="108"/>
      <c r="L702" s="105"/>
    </row>
    <row r="703" spans="1:12">
      <c r="C703" s="105"/>
      <c r="D703" s="85"/>
      <c r="E703" s="105"/>
      <c r="F703" s="85"/>
      <c r="G703" s="85"/>
      <c r="H703" s="85"/>
      <c r="I703" s="105"/>
      <c r="J703" s="85"/>
      <c r="K703" s="108"/>
      <c r="L703" s="105"/>
    </row>
    <row r="704" spans="1:12">
      <c r="C704" s="105"/>
      <c r="D704" s="85"/>
      <c r="E704" s="105"/>
      <c r="F704" s="85"/>
      <c r="G704" s="85"/>
      <c r="H704" s="85"/>
      <c r="I704" s="105"/>
      <c r="J704" s="85"/>
      <c r="K704" s="108"/>
      <c r="L704" s="105"/>
    </row>
    <row r="705" spans="3:12">
      <c r="C705" s="105"/>
      <c r="D705" s="85"/>
      <c r="E705" s="105"/>
      <c r="F705" s="85"/>
      <c r="G705" s="85"/>
      <c r="H705" s="85"/>
      <c r="I705" s="105"/>
      <c r="J705" s="85"/>
      <c r="K705" s="108"/>
      <c r="L705" s="105"/>
    </row>
    <row r="706" spans="3:12">
      <c r="C706" s="105"/>
      <c r="D706" s="85"/>
      <c r="E706" s="105"/>
      <c r="F706" s="85"/>
      <c r="G706" s="85"/>
      <c r="H706" s="85"/>
      <c r="I706" s="105"/>
      <c r="J706" s="85"/>
      <c r="K706" s="108"/>
      <c r="L706" s="105"/>
    </row>
    <row r="707" spans="3:12">
      <c r="C707" s="105"/>
      <c r="D707" s="85"/>
      <c r="E707" s="105"/>
      <c r="F707" s="85"/>
      <c r="G707" s="85"/>
      <c r="H707" s="85"/>
      <c r="I707" s="105"/>
      <c r="J707" s="85"/>
      <c r="K707" s="108"/>
      <c r="L707" s="105"/>
    </row>
    <row r="708" spans="3:12">
      <c r="C708" s="105"/>
      <c r="D708" s="85"/>
      <c r="E708" s="105"/>
      <c r="F708" s="85"/>
      <c r="G708" s="85"/>
      <c r="H708" s="85"/>
      <c r="I708" s="105"/>
      <c r="J708" s="85"/>
      <c r="K708" s="108"/>
      <c r="L708" s="105"/>
    </row>
    <row r="709" spans="3:12">
      <c r="C709" s="119"/>
      <c r="D709" s="120"/>
      <c r="E709" s="105"/>
      <c r="F709" s="107"/>
      <c r="G709" s="107"/>
      <c r="H709" s="107"/>
      <c r="I709" s="105"/>
      <c r="J709" s="85"/>
      <c r="K709" s="108"/>
      <c r="L709" s="105"/>
    </row>
    <row r="710" spans="3:12">
      <c r="C710" s="105"/>
      <c r="D710" s="85"/>
      <c r="E710" s="105"/>
      <c r="F710" s="85"/>
      <c r="G710" s="85"/>
      <c r="H710" s="85"/>
      <c r="I710" s="105"/>
      <c r="J710" s="85"/>
      <c r="K710" s="108"/>
      <c r="L710" s="105"/>
    </row>
    <row r="711" spans="3:12">
      <c r="C711" s="105"/>
      <c r="D711" s="85"/>
      <c r="E711" s="105"/>
      <c r="F711" s="85"/>
      <c r="G711" s="85"/>
      <c r="H711" s="85"/>
      <c r="I711" s="105"/>
      <c r="J711" s="85"/>
      <c r="K711" s="108"/>
      <c r="L711" s="105"/>
    </row>
    <row r="712" spans="3:12">
      <c r="C712" s="105"/>
      <c r="D712" s="85"/>
      <c r="E712" s="105"/>
      <c r="F712" s="85"/>
      <c r="G712" s="85"/>
      <c r="H712" s="85"/>
      <c r="I712" s="105"/>
      <c r="J712" s="85"/>
      <c r="K712" s="108"/>
      <c r="L712" s="105"/>
    </row>
    <row r="713" spans="3:12">
      <c r="C713" s="105"/>
      <c r="D713" s="85"/>
      <c r="E713" s="105"/>
      <c r="F713" s="85"/>
      <c r="G713" s="85"/>
      <c r="H713" s="85"/>
      <c r="I713" s="105"/>
      <c r="J713" s="85"/>
      <c r="K713" s="108"/>
      <c r="L713" s="105"/>
    </row>
    <row r="714" spans="3:12">
      <c r="C714" s="105"/>
      <c r="D714" s="85"/>
      <c r="E714" s="105"/>
      <c r="F714" s="85"/>
      <c r="G714" s="85"/>
      <c r="H714" s="85"/>
      <c r="I714" s="105"/>
      <c r="J714" s="85"/>
      <c r="K714" s="108"/>
      <c r="L714" s="105"/>
    </row>
  </sheetData>
  <mergeCells count="28">
    <mergeCell ref="L630:L632"/>
    <mergeCell ref="A630:A632"/>
    <mergeCell ref="B630:B632"/>
    <mergeCell ref="C630:C632"/>
    <mergeCell ref="D630:D632"/>
    <mergeCell ref="E630:E632"/>
    <mergeCell ref="F630:F632"/>
    <mergeCell ref="G630:G632"/>
    <mergeCell ref="H630:H632"/>
    <mergeCell ref="I630:I632"/>
    <mergeCell ref="J630:J632"/>
    <mergeCell ref="K630:K632"/>
    <mergeCell ref="K628:L628"/>
    <mergeCell ref="A1:L1"/>
    <mergeCell ref="A2:L2"/>
    <mergeCell ref="K4:L4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</mergeCells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E1000"/>
  <sheetViews>
    <sheetView showGridLines="0" topLeftCell="A187" zoomScale="55" zoomScaleNormal="55" workbookViewId="0">
      <selection activeCell="A218" sqref="A218"/>
    </sheetView>
  </sheetViews>
  <sheetFormatPr defaultColWidth="14.453125" defaultRowHeight="14.5"/>
  <cols>
    <col min="1" max="1" width="4.6328125" customWidth="1"/>
    <col min="2" max="2" width="5.36328125" customWidth="1"/>
    <col min="3" max="3" width="18.08984375" customWidth="1"/>
    <col min="4" max="27" width="14.08984375" customWidth="1"/>
  </cols>
  <sheetData>
    <row r="1" spans="1:31" s="59" customFormat="1">
      <c r="A1" s="57"/>
      <c r="B1" s="58" t="s">
        <v>93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1:31">
      <c r="A2" s="1"/>
      <c r="B2" s="40" t="str">
        <f>'AFILIASI &amp; ANPER'!C8</f>
        <v>SPTP Group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1">
      <c r="A4" s="1"/>
      <c r="B4" s="137" t="s">
        <v>3</v>
      </c>
      <c r="C4" s="3"/>
      <c r="D4" s="4" t="s">
        <v>0</v>
      </c>
      <c r="E4" s="4" t="s">
        <v>1</v>
      </c>
      <c r="F4" s="4" t="s">
        <v>0</v>
      </c>
      <c r="G4" s="4" t="s">
        <v>1</v>
      </c>
      <c r="H4" s="4" t="s">
        <v>0</v>
      </c>
      <c r="I4" s="4" t="s">
        <v>1</v>
      </c>
      <c r="J4" s="4" t="s">
        <v>0</v>
      </c>
      <c r="K4" s="4" t="s">
        <v>1</v>
      </c>
      <c r="L4" s="5" t="s">
        <v>0</v>
      </c>
      <c r="M4" s="5" t="s">
        <v>0</v>
      </c>
      <c r="N4" s="4" t="s">
        <v>0</v>
      </c>
      <c r="O4" s="4" t="s">
        <v>1</v>
      </c>
      <c r="P4" s="6" t="s">
        <v>0</v>
      </c>
      <c r="Q4" s="5" t="s">
        <v>0</v>
      </c>
      <c r="R4" s="5" t="s">
        <v>0</v>
      </c>
      <c r="S4" s="4" t="s">
        <v>0</v>
      </c>
      <c r="T4" s="4" t="s">
        <v>1</v>
      </c>
      <c r="U4" s="6" t="s">
        <v>0</v>
      </c>
      <c r="V4" s="5" t="s">
        <v>0</v>
      </c>
      <c r="W4" s="5" t="s">
        <v>0</v>
      </c>
      <c r="X4" s="4" t="s">
        <v>0</v>
      </c>
      <c r="Y4" s="4" t="s">
        <v>1</v>
      </c>
      <c r="Z4" s="6" t="s">
        <v>0</v>
      </c>
      <c r="AA4" s="5" t="s">
        <v>0</v>
      </c>
      <c r="AB4" s="5" t="s">
        <v>0</v>
      </c>
      <c r="AC4" s="4" t="s">
        <v>0</v>
      </c>
      <c r="AD4" s="4" t="s">
        <v>1</v>
      </c>
      <c r="AE4" s="6" t="s">
        <v>0</v>
      </c>
    </row>
    <row r="5" spans="1:31">
      <c r="A5" s="1"/>
      <c r="B5" s="138"/>
      <c r="C5" s="9" t="s">
        <v>62</v>
      </c>
      <c r="D5" s="9" t="s">
        <v>6</v>
      </c>
      <c r="E5" s="9" t="s">
        <v>6</v>
      </c>
      <c r="F5" s="9" t="s">
        <v>7</v>
      </c>
      <c r="G5" s="9" t="s">
        <v>7</v>
      </c>
      <c r="H5" s="9" t="s">
        <v>8</v>
      </c>
      <c r="I5" s="9" t="s">
        <v>8</v>
      </c>
      <c r="J5" s="9" t="s">
        <v>9</v>
      </c>
      <c r="K5" s="9" t="s">
        <v>9</v>
      </c>
      <c r="L5" s="10" t="s">
        <v>10</v>
      </c>
      <c r="M5" s="10" t="s">
        <v>11</v>
      </c>
      <c r="N5" s="9" t="s">
        <v>12</v>
      </c>
      <c r="O5" s="9" t="s">
        <v>6</v>
      </c>
      <c r="P5" s="11" t="s">
        <v>6</v>
      </c>
      <c r="Q5" s="10" t="s">
        <v>63</v>
      </c>
      <c r="R5" s="10" t="s">
        <v>13</v>
      </c>
      <c r="S5" s="9" t="s">
        <v>14</v>
      </c>
      <c r="T5" s="9" t="s">
        <v>7</v>
      </c>
      <c r="U5" s="11" t="s">
        <v>7</v>
      </c>
      <c r="V5" s="10" t="s">
        <v>15</v>
      </c>
      <c r="W5" s="10" t="s">
        <v>16</v>
      </c>
      <c r="X5" s="9" t="s">
        <v>17</v>
      </c>
      <c r="Y5" s="9" t="s">
        <v>8</v>
      </c>
      <c r="Z5" s="11" t="s">
        <v>8</v>
      </c>
      <c r="AA5" s="10" t="s">
        <v>18</v>
      </c>
      <c r="AB5" s="10" t="s">
        <v>19</v>
      </c>
      <c r="AC5" s="9" t="s">
        <v>9</v>
      </c>
      <c r="AD5" s="9" t="s">
        <v>9</v>
      </c>
      <c r="AE5" s="11" t="s">
        <v>20</v>
      </c>
    </row>
    <row r="6" spans="1:31">
      <c r="A6" s="1"/>
      <c r="B6" s="139"/>
      <c r="C6" s="13"/>
      <c r="D6" s="14">
        <v>2021</v>
      </c>
      <c r="E6" s="14">
        <v>2021</v>
      </c>
      <c r="F6" s="14">
        <v>2021</v>
      </c>
      <c r="G6" s="14">
        <v>2021</v>
      </c>
      <c r="H6" s="14">
        <v>2021</v>
      </c>
      <c r="I6" s="14">
        <v>2021</v>
      </c>
      <c r="J6" s="14">
        <v>2021</v>
      </c>
      <c r="K6" s="14">
        <v>2021</v>
      </c>
      <c r="L6" s="15" t="s">
        <v>22</v>
      </c>
      <c r="M6" s="15" t="s">
        <v>22</v>
      </c>
      <c r="N6" s="14" t="s">
        <v>22</v>
      </c>
      <c r="O6" s="14" t="s">
        <v>22</v>
      </c>
      <c r="P6" s="16">
        <v>2022</v>
      </c>
      <c r="Q6" s="15" t="s">
        <v>22</v>
      </c>
      <c r="R6" s="15" t="s">
        <v>22</v>
      </c>
      <c r="S6" s="14" t="s">
        <v>22</v>
      </c>
      <c r="T6" s="14" t="s">
        <v>22</v>
      </c>
      <c r="U6" s="16">
        <v>2022</v>
      </c>
      <c r="V6" s="15" t="s">
        <v>22</v>
      </c>
      <c r="W6" s="15" t="s">
        <v>22</v>
      </c>
      <c r="X6" s="14" t="s">
        <v>22</v>
      </c>
      <c r="Y6" s="14" t="s">
        <v>22</v>
      </c>
      <c r="Z6" s="16">
        <v>2022</v>
      </c>
      <c r="AA6" s="15" t="s">
        <v>22</v>
      </c>
      <c r="AB6" s="15" t="s">
        <v>22</v>
      </c>
      <c r="AC6" s="14">
        <v>2022</v>
      </c>
      <c r="AD6" s="14">
        <v>2022</v>
      </c>
      <c r="AE6" s="16">
        <v>2022</v>
      </c>
    </row>
    <row r="7" spans="1:31">
      <c r="A7" s="1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>
      <c r="A8" s="1"/>
      <c r="B8" s="33">
        <v>1</v>
      </c>
      <c r="C8" s="27" t="s">
        <v>64</v>
      </c>
      <c r="D8" s="29">
        <f>D22+D36+D50+D64+D78+D92+D106+D120+D134+D148+D162+D176+D190+D204+D218</f>
        <v>60</v>
      </c>
      <c r="E8" s="29">
        <f t="shared" ref="E8:AE12" si="0">E22+E36+E50+E64+E78+E92+E106+E120+E134+E148+E162+E176+E190+E204+E218</f>
        <v>0</v>
      </c>
      <c r="F8" s="29">
        <f t="shared" si="0"/>
        <v>12</v>
      </c>
      <c r="G8" s="29">
        <f t="shared" si="0"/>
        <v>0</v>
      </c>
      <c r="H8" s="29">
        <f t="shared" si="0"/>
        <v>16</v>
      </c>
      <c r="I8" s="29">
        <f t="shared" si="0"/>
        <v>0</v>
      </c>
      <c r="J8" s="29">
        <f t="shared" si="0"/>
        <v>17</v>
      </c>
      <c r="K8" s="29">
        <f t="shared" si="0"/>
        <v>0</v>
      </c>
      <c r="L8" s="29">
        <f t="shared" si="0"/>
        <v>139</v>
      </c>
      <c r="M8" s="29">
        <f t="shared" si="0"/>
        <v>147</v>
      </c>
      <c r="N8" s="29">
        <f t="shared" si="0"/>
        <v>151</v>
      </c>
      <c r="O8" s="29">
        <f t="shared" si="0"/>
        <v>124</v>
      </c>
      <c r="P8" s="29">
        <f t="shared" si="0"/>
        <v>151</v>
      </c>
      <c r="Q8" s="29">
        <f t="shared" si="0"/>
        <v>144</v>
      </c>
      <c r="R8" s="29">
        <f t="shared" si="0"/>
        <v>144</v>
      </c>
      <c r="S8" s="29">
        <f t="shared" si="0"/>
        <v>145</v>
      </c>
      <c r="T8" s="29">
        <f t="shared" si="0"/>
        <v>117</v>
      </c>
      <c r="U8" s="29">
        <f t="shared" si="0"/>
        <v>145</v>
      </c>
      <c r="V8" s="29">
        <f t="shared" si="0"/>
        <v>0</v>
      </c>
      <c r="W8" s="29">
        <f t="shared" si="0"/>
        <v>0</v>
      </c>
      <c r="X8" s="29">
        <f t="shared" si="0"/>
        <v>0</v>
      </c>
      <c r="Y8" s="29">
        <f t="shared" si="0"/>
        <v>117</v>
      </c>
      <c r="Z8" s="29">
        <f t="shared" si="0"/>
        <v>0</v>
      </c>
      <c r="AA8" s="29">
        <f t="shared" si="0"/>
        <v>0</v>
      </c>
      <c r="AB8" s="29">
        <f t="shared" si="0"/>
        <v>0</v>
      </c>
      <c r="AC8" s="29">
        <f t="shared" si="0"/>
        <v>0</v>
      </c>
      <c r="AD8" s="29">
        <f t="shared" si="0"/>
        <v>117</v>
      </c>
      <c r="AE8" s="29">
        <f>AE22+AE36+AE50+AE64+AE78+AE92+AE106+AE120+AE134+AE148+AE162+AE176+AE190+AE204+AE218</f>
        <v>0</v>
      </c>
    </row>
    <row r="9" spans="1:31">
      <c r="A9" s="1"/>
      <c r="B9" s="33">
        <v>2</v>
      </c>
      <c r="C9" s="27" t="s">
        <v>65</v>
      </c>
      <c r="D9" s="29">
        <f t="shared" ref="D9:S12" si="1">D23+D37+D51+D65+D79+D93+D107+D121+D135+D149+D163+D177+D191+D205+D219</f>
        <v>408</v>
      </c>
      <c r="E9" s="29">
        <f t="shared" si="1"/>
        <v>0</v>
      </c>
      <c r="F9" s="29">
        <f t="shared" si="1"/>
        <v>150</v>
      </c>
      <c r="G9" s="29">
        <f t="shared" si="1"/>
        <v>0</v>
      </c>
      <c r="H9" s="29">
        <f t="shared" si="1"/>
        <v>158</v>
      </c>
      <c r="I9" s="29">
        <f t="shared" si="1"/>
        <v>0</v>
      </c>
      <c r="J9" s="29">
        <f t="shared" si="1"/>
        <v>170</v>
      </c>
      <c r="K9" s="29">
        <f t="shared" si="1"/>
        <v>0</v>
      </c>
      <c r="L9" s="29">
        <f t="shared" si="1"/>
        <v>609</v>
      </c>
      <c r="M9" s="29">
        <f t="shared" si="1"/>
        <v>654</v>
      </c>
      <c r="N9" s="29">
        <f t="shared" si="1"/>
        <v>674</v>
      </c>
      <c r="O9" s="29">
        <f t="shared" si="1"/>
        <v>758</v>
      </c>
      <c r="P9" s="29">
        <f t="shared" si="1"/>
        <v>674</v>
      </c>
      <c r="Q9" s="29">
        <f t="shared" si="1"/>
        <v>656</v>
      </c>
      <c r="R9" s="29">
        <f t="shared" si="1"/>
        <v>656</v>
      </c>
      <c r="S9" s="29">
        <f t="shared" si="1"/>
        <v>654</v>
      </c>
      <c r="T9" s="29">
        <f t="shared" si="0"/>
        <v>712</v>
      </c>
      <c r="U9" s="29">
        <f t="shared" si="0"/>
        <v>654</v>
      </c>
      <c r="V9" s="29">
        <f t="shared" si="0"/>
        <v>0</v>
      </c>
      <c r="W9" s="29">
        <f t="shared" si="0"/>
        <v>0</v>
      </c>
      <c r="X9" s="29">
        <f t="shared" si="0"/>
        <v>0</v>
      </c>
      <c r="Y9" s="29">
        <f t="shared" si="0"/>
        <v>712</v>
      </c>
      <c r="Z9" s="29">
        <f t="shared" si="0"/>
        <v>0</v>
      </c>
      <c r="AA9" s="29">
        <f t="shared" si="0"/>
        <v>0</v>
      </c>
      <c r="AB9" s="29">
        <f t="shared" si="0"/>
        <v>0</v>
      </c>
      <c r="AC9" s="29">
        <f t="shared" si="0"/>
        <v>0</v>
      </c>
      <c r="AD9" s="29">
        <f t="shared" si="0"/>
        <v>712</v>
      </c>
      <c r="AE9" s="29">
        <f t="shared" si="0"/>
        <v>0</v>
      </c>
    </row>
    <row r="10" spans="1:31">
      <c r="A10" s="1"/>
      <c r="B10" s="33">
        <v>3</v>
      </c>
      <c r="C10" s="27" t="s">
        <v>66</v>
      </c>
      <c r="D10" s="29">
        <f t="shared" si="1"/>
        <v>119</v>
      </c>
      <c r="E10" s="29">
        <f t="shared" si="0"/>
        <v>0</v>
      </c>
      <c r="F10" s="29">
        <f t="shared" si="0"/>
        <v>42</v>
      </c>
      <c r="G10" s="29">
        <f t="shared" si="0"/>
        <v>0</v>
      </c>
      <c r="H10" s="29">
        <f t="shared" si="0"/>
        <v>44</v>
      </c>
      <c r="I10" s="29">
        <f t="shared" si="0"/>
        <v>0</v>
      </c>
      <c r="J10" s="29">
        <f t="shared" si="0"/>
        <v>48</v>
      </c>
      <c r="K10" s="29">
        <f t="shared" si="0"/>
        <v>0</v>
      </c>
      <c r="L10" s="29">
        <f t="shared" si="0"/>
        <v>164</v>
      </c>
      <c r="M10" s="29">
        <f t="shared" si="0"/>
        <v>176</v>
      </c>
      <c r="N10" s="29">
        <f t="shared" si="0"/>
        <v>178</v>
      </c>
      <c r="O10" s="29">
        <f t="shared" si="0"/>
        <v>165</v>
      </c>
      <c r="P10" s="29">
        <f t="shared" si="0"/>
        <v>178</v>
      </c>
      <c r="Q10" s="29">
        <f t="shared" si="0"/>
        <v>172</v>
      </c>
      <c r="R10" s="29">
        <f t="shared" si="0"/>
        <v>173</v>
      </c>
      <c r="S10" s="29">
        <f t="shared" si="0"/>
        <v>173</v>
      </c>
      <c r="T10" s="29">
        <f t="shared" si="0"/>
        <v>158</v>
      </c>
      <c r="U10" s="29">
        <f t="shared" si="0"/>
        <v>173</v>
      </c>
      <c r="V10" s="29">
        <f t="shared" si="0"/>
        <v>0</v>
      </c>
      <c r="W10" s="29">
        <f t="shared" si="0"/>
        <v>0</v>
      </c>
      <c r="X10" s="29">
        <f t="shared" si="0"/>
        <v>0</v>
      </c>
      <c r="Y10" s="29">
        <f t="shared" si="0"/>
        <v>158</v>
      </c>
      <c r="Z10" s="29">
        <f t="shared" si="0"/>
        <v>0</v>
      </c>
      <c r="AA10" s="29">
        <f t="shared" si="0"/>
        <v>0</v>
      </c>
      <c r="AB10" s="29">
        <f t="shared" si="0"/>
        <v>0</v>
      </c>
      <c r="AC10" s="29">
        <f t="shared" si="0"/>
        <v>0</v>
      </c>
      <c r="AD10" s="29">
        <f t="shared" si="0"/>
        <v>158</v>
      </c>
      <c r="AE10" s="29">
        <f t="shared" si="0"/>
        <v>0</v>
      </c>
    </row>
    <row r="11" spans="1:31">
      <c r="A11" s="1"/>
      <c r="B11" s="33">
        <v>4</v>
      </c>
      <c r="C11" s="27" t="s">
        <v>67</v>
      </c>
      <c r="D11" s="29">
        <f t="shared" si="1"/>
        <v>420</v>
      </c>
      <c r="E11" s="29">
        <f t="shared" si="0"/>
        <v>0</v>
      </c>
      <c r="F11" s="29">
        <f t="shared" si="0"/>
        <v>157</v>
      </c>
      <c r="G11" s="29">
        <f t="shared" si="0"/>
        <v>0</v>
      </c>
      <c r="H11" s="29">
        <f t="shared" si="0"/>
        <v>154</v>
      </c>
      <c r="I11" s="29">
        <f t="shared" si="0"/>
        <v>0</v>
      </c>
      <c r="J11" s="29">
        <f t="shared" si="0"/>
        <v>134</v>
      </c>
      <c r="K11" s="29">
        <f t="shared" si="0"/>
        <v>0</v>
      </c>
      <c r="L11" s="29">
        <f t="shared" si="0"/>
        <v>400</v>
      </c>
      <c r="M11" s="29">
        <f t="shared" si="0"/>
        <v>402</v>
      </c>
      <c r="N11" s="29">
        <f t="shared" si="0"/>
        <v>438</v>
      </c>
      <c r="O11" s="29">
        <f t="shared" si="0"/>
        <v>480</v>
      </c>
      <c r="P11" s="29">
        <f t="shared" si="0"/>
        <v>438</v>
      </c>
      <c r="Q11" s="29">
        <f t="shared" si="0"/>
        <v>427</v>
      </c>
      <c r="R11" s="29">
        <f t="shared" si="0"/>
        <v>426</v>
      </c>
      <c r="S11" s="29">
        <f t="shared" si="0"/>
        <v>426</v>
      </c>
      <c r="T11" s="29">
        <f t="shared" si="0"/>
        <v>455</v>
      </c>
      <c r="U11" s="29">
        <f t="shared" si="0"/>
        <v>426</v>
      </c>
      <c r="V11" s="29">
        <f t="shared" si="0"/>
        <v>0</v>
      </c>
      <c r="W11" s="29">
        <f t="shared" si="0"/>
        <v>0</v>
      </c>
      <c r="X11" s="29">
        <f t="shared" si="0"/>
        <v>0</v>
      </c>
      <c r="Y11" s="29">
        <f t="shared" si="0"/>
        <v>455</v>
      </c>
      <c r="Z11" s="29">
        <f t="shared" si="0"/>
        <v>0</v>
      </c>
      <c r="AA11" s="29">
        <f t="shared" si="0"/>
        <v>0</v>
      </c>
      <c r="AB11" s="29">
        <f t="shared" si="0"/>
        <v>0</v>
      </c>
      <c r="AC11" s="29">
        <f t="shared" si="0"/>
        <v>0</v>
      </c>
      <c r="AD11" s="29">
        <f t="shared" si="0"/>
        <v>455</v>
      </c>
      <c r="AE11" s="29">
        <f t="shared" si="0"/>
        <v>0</v>
      </c>
    </row>
    <row r="12" spans="1:31">
      <c r="A12" s="1"/>
      <c r="B12" s="33">
        <v>5</v>
      </c>
      <c r="C12" s="27" t="s">
        <v>68</v>
      </c>
      <c r="D12" s="29">
        <f t="shared" si="1"/>
        <v>1</v>
      </c>
      <c r="E12" s="29">
        <f t="shared" si="0"/>
        <v>0</v>
      </c>
      <c r="F12" s="29">
        <f t="shared" si="0"/>
        <v>1</v>
      </c>
      <c r="G12" s="29">
        <f t="shared" si="0"/>
        <v>0</v>
      </c>
      <c r="H12" s="29">
        <f t="shared" si="0"/>
        <v>1</v>
      </c>
      <c r="I12" s="29">
        <f t="shared" si="0"/>
        <v>0</v>
      </c>
      <c r="J12" s="29">
        <f t="shared" si="0"/>
        <v>1</v>
      </c>
      <c r="K12" s="29">
        <f t="shared" si="0"/>
        <v>0</v>
      </c>
      <c r="L12" s="29">
        <f t="shared" si="0"/>
        <v>1</v>
      </c>
      <c r="M12" s="29">
        <f t="shared" si="0"/>
        <v>1</v>
      </c>
      <c r="N12" s="29">
        <f t="shared" si="0"/>
        <v>1</v>
      </c>
      <c r="O12" s="29">
        <f t="shared" si="0"/>
        <v>1</v>
      </c>
      <c r="P12" s="29">
        <f t="shared" si="0"/>
        <v>1</v>
      </c>
      <c r="Q12" s="29">
        <f t="shared" si="0"/>
        <v>1</v>
      </c>
      <c r="R12" s="29">
        <f t="shared" si="0"/>
        <v>1</v>
      </c>
      <c r="S12" s="29">
        <f t="shared" si="0"/>
        <v>1</v>
      </c>
      <c r="T12" s="29">
        <f t="shared" si="0"/>
        <v>1</v>
      </c>
      <c r="U12" s="29">
        <f t="shared" si="0"/>
        <v>1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1</v>
      </c>
      <c r="Z12" s="29">
        <f t="shared" si="0"/>
        <v>0</v>
      </c>
      <c r="AA12" s="29">
        <f t="shared" si="0"/>
        <v>0</v>
      </c>
      <c r="AB12" s="29">
        <f t="shared" si="0"/>
        <v>0</v>
      </c>
      <c r="AC12" s="29">
        <f t="shared" si="0"/>
        <v>0</v>
      </c>
      <c r="AD12" s="29">
        <f t="shared" si="0"/>
        <v>1</v>
      </c>
      <c r="AE12" s="29">
        <f t="shared" si="0"/>
        <v>0</v>
      </c>
    </row>
    <row r="13" spans="1:31">
      <c r="A13" s="1"/>
      <c r="B13" s="33"/>
      <c r="C13" s="27"/>
      <c r="D13" s="42"/>
      <c r="E13" s="42"/>
      <c r="F13" s="41"/>
      <c r="G13" s="43"/>
      <c r="H13" s="44"/>
      <c r="I13" s="42"/>
      <c r="J13" s="42"/>
      <c r="K13" s="42"/>
      <c r="L13" s="41"/>
      <c r="M13" s="43"/>
      <c r="N13" s="44"/>
      <c r="O13" s="42"/>
      <c r="P13" s="42"/>
      <c r="Q13" s="42"/>
      <c r="R13" s="41"/>
      <c r="S13" s="43"/>
      <c r="T13" s="44"/>
      <c r="U13" s="42"/>
      <c r="V13" s="42"/>
      <c r="W13" s="42"/>
      <c r="X13" s="41"/>
      <c r="Y13" s="43"/>
      <c r="Z13" s="44"/>
      <c r="AA13" s="44"/>
      <c r="AB13" s="44"/>
      <c r="AC13" s="44"/>
      <c r="AD13" s="44"/>
      <c r="AE13" s="44"/>
    </row>
    <row r="14" spans="1:31">
      <c r="A14" s="1"/>
      <c r="B14" s="45"/>
      <c r="C14" s="46" t="s">
        <v>69</v>
      </c>
      <c r="D14" s="47">
        <f>SUM(D8:D13)</f>
        <v>1008</v>
      </c>
      <c r="E14" s="47">
        <f t="shared" ref="E14:AE14" si="2">SUM(E8:E13)</f>
        <v>0</v>
      </c>
      <c r="F14" s="47">
        <f t="shared" si="2"/>
        <v>362</v>
      </c>
      <c r="G14" s="47">
        <f t="shared" si="2"/>
        <v>0</v>
      </c>
      <c r="H14" s="47">
        <f t="shared" si="2"/>
        <v>373</v>
      </c>
      <c r="I14" s="47">
        <f t="shared" si="2"/>
        <v>0</v>
      </c>
      <c r="J14" s="47">
        <f t="shared" si="2"/>
        <v>370</v>
      </c>
      <c r="K14" s="47">
        <f t="shared" si="2"/>
        <v>0</v>
      </c>
      <c r="L14" s="47">
        <f t="shared" si="2"/>
        <v>1313</v>
      </c>
      <c r="M14" s="47">
        <f t="shared" si="2"/>
        <v>1380</v>
      </c>
      <c r="N14" s="47">
        <f t="shared" si="2"/>
        <v>1442</v>
      </c>
      <c r="O14" s="47">
        <f t="shared" si="2"/>
        <v>1528</v>
      </c>
      <c r="P14" s="47">
        <f t="shared" si="2"/>
        <v>1442</v>
      </c>
      <c r="Q14" s="47">
        <f t="shared" si="2"/>
        <v>1400</v>
      </c>
      <c r="R14" s="47">
        <f t="shared" si="2"/>
        <v>1400</v>
      </c>
      <c r="S14" s="47">
        <f t="shared" si="2"/>
        <v>1399</v>
      </c>
      <c r="T14" s="47">
        <f t="shared" si="2"/>
        <v>1443</v>
      </c>
      <c r="U14" s="47">
        <f t="shared" si="2"/>
        <v>1399</v>
      </c>
      <c r="V14" s="47">
        <f t="shared" si="2"/>
        <v>0</v>
      </c>
      <c r="W14" s="47">
        <f t="shared" si="2"/>
        <v>0</v>
      </c>
      <c r="X14" s="47">
        <f t="shared" si="2"/>
        <v>0</v>
      </c>
      <c r="Y14" s="47">
        <f t="shared" si="2"/>
        <v>1443</v>
      </c>
      <c r="Z14" s="47">
        <f t="shared" si="2"/>
        <v>0</v>
      </c>
      <c r="AA14" s="47">
        <f t="shared" si="2"/>
        <v>0</v>
      </c>
      <c r="AB14" s="47">
        <f t="shared" si="2"/>
        <v>0</v>
      </c>
      <c r="AC14" s="47">
        <f t="shared" si="2"/>
        <v>0</v>
      </c>
      <c r="AD14" s="47">
        <f t="shared" si="2"/>
        <v>1443</v>
      </c>
      <c r="AE14" s="47">
        <f t="shared" si="2"/>
        <v>0</v>
      </c>
    </row>
    <row r="15" spans="1:31">
      <c r="A15" s="1"/>
      <c r="B15" s="1" t="str">
        <f>B1</f>
        <v>Organik Penugasan Pelindo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1">
      <c r="A16" s="1"/>
      <c r="B16" s="40" t="str">
        <f>'AFILIASI &amp; ANPER'!C22</f>
        <v>PT. Pelindo TPK (Subholding Pusat)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3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31">
      <c r="A18" s="1"/>
      <c r="B18" s="137" t="s">
        <v>3</v>
      </c>
      <c r="C18" s="3"/>
      <c r="D18" s="4" t="s">
        <v>0</v>
      </c>
      <c r="E18" s="4" t="s">
        <v>1</v>
      </c>
      <c r="F18" s="4" t="s">
        <v>0</v>
      </c>
      <c r="G18" s="4" t="s">
        <v>1</v>
      </c>
      <c r="H18" s="4" t="s">
        <v>0</v>
      </c>
      <c r="I18" s="4" t="s">
        <v>1</v>
      </c>
      <c r="J18" s="4" t="s">
        <v>0</v>
      </c>
      <c r="K18" s="4" t="s">
        <v>1</v>
      </c>
      <c r="L18" s="5" t="s">
        <v>0</v>
      </c>
      <c r="M18" s="5" t="s">
        <v>0</v>
      </c>
      <c r="N18" s="4" t="s">
        <v>0</v>
      </c>
      <c r="O18" s="4" t="s">
        <v>1</v>
      </c>
      <c r="P18" s="6" t="s">
        <v>0</v>
      </c>
      <c r="Q18" s="5" t="s">
        <v>0</v>
      </c>
      <c r="R18" s="5" t="s">
        <v>0</v>
      </c>
      <c r="S18" s="4" t="s">
        <v>0</v>
      </c>
      <c r="T18" s="4" t="s">
        <v>1</v>
      </c>
      <c r="U18" s="6" t="s">
        <v>0</v>
      </c>
      <c r="V18" s="5" t="s">
        <v>0</v>
      </c>
      <c r="W18" s="5" t="s">
        <v>0</v>
      </c>
      <c r="X18" s="4" t="s">
        <v>0</v>
      </c>
      <c r="Y18" s="4" t="s">
        <v>1</v>
      </c>
      <c r="Z18" s="6" t="s">
        <v>0</v>
      </c>
      <c r="AA18" s="5" t="s">
        <v>0</v>
      </c>
      <c r="AB18" s="5" t="s">
        <v>0</v>
      </c>
      <c r="AC18" s="4" t="s">
        <v>0</v>
      </c>
      <c r="AD18" s="4" t="s">
        <v>1</v>
      </c>
      <c r="AE18" s="6" t="s">
        <v>0</v>
      </c>
    </row>
    <row r="19" spans="1:31">
      <c r="A19" s="1"/>
      <c r="B19" s="138"/>
      <c r="C19" s="9" t="s">
        <v>62</v>
      </c>
      <c r="D19" s="9" t="s">
        <v>6</v>
      </c>
      <c r="E19" s="9" t="s">
        <v>6</v>
      </c>
      <c r="F19" s="9" t="s">
        <v>7</v>
      </c>
      <c r="G19" s="9" t="s">
        <v>7</v>
      </c>
      <c r="H19" s="9" t="s">
        <v>8</v>
      </c>
      <c r="I19" s="9" t="s">
        <v>8</v>
      </c>
      <c r="J19" s="9" t="s">
        <v>9</v>
      </c>
      <c r="K19" s="9" t="s">
        <v>9</v>
      </c>
      <c r="L19" s="10" t="s">
        <v>10</v>
      </c>
      <c r="M19" s="10" t="s">
        <v>11</v>
      </c>
      <c r="N19" s="9" t="s">
        <v>12</v>
      </c>
      <c r="O19" s="9" t="s">
        <v>6</v>
      </c>
      <c r="P19" s="11" t="s">
        <v>6</v>
      </c>
      <c r="Q19" s="10" t="s">
        <v>63</v>
      </c>
      <c r="R19" s="10" t="s">
        <v>13</v>
      </c>
      <c r="S19" s="9" t="s">
        <v>14</v>
      </c>
      <c r="T19" s="9" t="s">
        <v>7</v>
      </c>
      <c r="U19" s="11" t="s">
        <v>7</v>
      </c>
      <c r="V19" s="10" t="s">
        <v>15</v>
      </c>
      <c r="W19" s="10" t="s">
        <v>16</v>
      </c>
      <c r="X19" s="9" t="s">
        <v>17</v>
      </c>
      <c r="Y19" s="9" t="s">
        <v>8</v>
      </c>
      <c r="Z19" s="11" t="s">
        <v>8</v>
      </c>
      <c r="AA19" s="10" t="s">
        <v>18</v>
      </c>
      <c r="AB19" s="10" t="s">
        <v>19</v>
      </c>
      <c r="AC19" s="9" t="s">
        <v>9</v>
      </c>
      <c r="AD19" s="9" t="s">
        <v>9</v>
      </c>
      <c r="AE19" s="11" t="s">
        <v>20</v>
      </c>
    </row>
    <row r="20" spans="1:31">
      <c r="A20" s="1"/>
      <c r="B20" s="139"/>
      <c r="C20" s="13"/>
      <c r="D20" s="14">
        <v>2021</v>
      </c>
      <c r="E20" s="14">
        <v>2021</v>
      </c>
      <c r="F20" s="14">
        <v>2021</v>
      </c>
      <c r="G20" s="14">
        <v>2021</v>
      </c>
      <c r="H20" s="14">
        <v>2021</v>
      </c>
      <c r="I20" s="14">
        <v>2021</v>
      </c>
      <c r="J20" s="14">
        <v>2021</v>
      </c>
      <c r="K20" s="14">
        <v>2021</v>
      </c>
      <c r="L20" s="15" t="s">
        <v>22</v>
      </c>
      <c r="M20" s="15" t="s">
        <v>22</v>
      </c>
      <c r="N20" s="14" t="s">
        <v>22</v>
      </c>
      <c r="O20" s="14" t="s">
        <v>22</v>
      </c>
      <c r="P20" s="16">
        <v>2022</v>
      </c>
      <c r="Q20" s="15" t="s">
        <v>22</v>
      </c>
      <c r="R20" s="15" t="s">
        <v>22</v>
      </c>
      <c r="S20" s="14" t="s">
        <v>22</v>
      </c>
      <c r="T20" s="14" t="s">
        <v>22</v>
      </c>
      <c r="U20" s="16">
        <v>2022</v>
      </c>
      <c r="V20" s="15" t="s">
        <v>22</v>
      </c>
      <c r="W20" s="15" t="s">
        <v>22</v>
      </c>
      <c r="X20" s="14" t="s">
        <v>22</v>
      </c>
      <c r="Y20" s="14" t="s">
        <v>22</v>
      </c>
      <c r="Z20" s="16">
        <v>2022</v>
      </c>
      <c r="AA20" s="15" t="s">
        <v>22</v>
      </c>
      <c r="AB20" s="15" t="s">
        <v>22</v>
      </c>
      <c r="AC20" s="14">
        <v>2022</v>
      </c>
      <c r="AD20" s="14">
        <v>2022</v>
      </c>
      <c r="AE20" s="16">
        <v>2022</v>
      </c>
    </row>
    <row r="21" spans="1:31">
      <c r="A21" s="1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>
      <c r="A22" s="1"/>
      <c r="B22" s="33">
        <v>1</v>
      </c>
      <c r="C22" s="27" t="s">
        <v>64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f t="shared" ref="K22:K26" si="3">E22+G22+I22</f>
        <v>0</v>
      </c>
      <c r="L22" s="29">
        <v>63</v>
      </c>
      <c r="M22" s="29">
        <v>62</v>
      </c>
      <c r="N22" s="29">
        <v>64</v>
      </c>
      <c r="O22" s="29">
        <v>48</v>
      </c>
      <c r="P22" s="29">
        <f>N22</f>
        <v>64</v>
      </c>
      <c r="Q22" s="29">
        <v>62</v>
      </c>
      <c r="R22" s="29">
        <v>62</v>
      </c>
      <c r="S22" s="29">
        <v>62</v>
      </c>
      <c r="T22" s="29">
        <v>48</v>
      </c>
      <c r="U22" s="29">
        <f>S22</f>
        <v>62</v>
      </c>
      <c r="V22" s="29">
        <v>0</v>
      </c>
      <c r="W22" s="29">
        <v>0</v>
      </c>
      <c r="X22" s="29">
        <v>0</v>
      </c>
      <c r="Y22" s="29">
        <v>48</v>
      </c>
      <c r="Z22" s="29">
        <f>X22</f>
        <v>0</v>
      </c>
      <c r="AA22" s="29">
        <v>0</v>
      </c>
      <c r="AB22" s="29">
        <v>0</v>
      </c>
      <c r="AC22" s="29">
        <v>0</v>
      </c>
      <c r="AD22" s="29">
        <v>48</v>
      </c>
      <c r="AE22" s="29">
        <f>AC22</f>
        <v>0</v>
      </c>
    </row>
    <row r="23" spans="1:31">
      <c r="A23" s="1"/>
      <c r="B23" s="33">
        <v>2</v>
      </c>
      <c r="C23" s="27" t="s">
        <v>65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f t="shared" si="3"/>
        <v>0</v>
      </c>
      <c r="L23" s="29">
        <v>89</v>
      </c>
      <c r="M23" s="29">
        <v>89</v>
      </c>
      <c r="N23" s="29">
        <v>106</v>
      </c>
      <c r="O23" s="29">
        <v>150</v>
      </c>
      <c r="P23" s="29">
        <f>N23</f>
        <v>106</v>
      </c>
      <c r="Q23" s="29">
        <v>110</v>
      </c>
      <c r="R23" s="29">
        <v>112</v>
      </c>
      <c r="S23" s="29">
        <v>112</v>
      </c>
      <c r="T23" s="29">
        <v>150</v>
      </c>
      <c r="U23" s="29">
        <f>S23</f>
        <v>112</v>
      </c>
      <c r="V23" s="29">
        <v>0</v>
      </c>
      <c r="W23" s="29">
        <v>0</v>
      </c>
      <c r="X23" s="29">
        <v>0</v>
      </c>
      <c r="Y23" s="29">
        <v>150</v>
      </c>
      <c r="Z23" s="29">
        <f>X23</f>
        <v>0</v>
      </c>
      <c r="AA23" s="29">
        <v>0</v>
      </c>
      <c r="AB23" s="29">
        <v>0</v>
      </c>
      <c r="AC23" s="29">
        <v>0</v>
      </c>
      <c r="AD23" s="29">
        <v>150</v>
      </c>
      <c r="AE23" s="29">
        <f t="shared" ref="AE23:AE26" si="4">AC23</f>
        <v>0</v>
      </c>
    </row>
    <row r="24" spans="1:31">
      <c r="A24" s="1"/>
      <c r="B24" s="33">
        <v>3</v>
      </c>
      <c r="C24" s="27" t="s">
        <v>66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f t="shared" si="3"/>
        <v>0</v>
      </c>
      <c r="L24" s="29">
        <v>32</v>
      </c>
      <c r="M24" s="29">
        <v>32</v>
      </c>
      <c r="N24" s="29">
        <v>34</v>
      </c>
      <c r="O24" s="29">
        <v>22</v>
      </c>
      <c r="P24" s="29">
        <f>N24</f>
        <v>34</v>
      </c>
      <c r="Q24" s="29">
        <v>34</v>
      </c>
      <c r="R24" s="29">
        <v>35</v>
      </c>
      <c r="S24" s="29">
        <v>35</v>
      </c>
      <c r="T24" s="29">
        <v>22</v>
      </c>
      <c r="U24" s="29">
        <f>S24</f>
        <v>35</v>
      </c>
      <c r="V24" s="29">
        <v>0</v>
      </c>
      <c r="W24" s="29">
        <v>0</v>
      </c>
      <c r="X24" s="29">
        <v>0</v>
      </c>
      <c r="Y24" s="29">
        <v>22</v>
      </c>
      <c r="Z24" s="29">
        <f>X24</f>
        <v>0</v>
      </c>
      <c r="AA24" s="29">
        <v>0</v>
      </c>
      <c r="AB24" s="29">
        <v>0</v>
      </c>
      <c r="AC24" s="29">
        <v>0</v>
      </c>
      <c r="AD24" s="29">
        <v>22</v>
      </c>
      <c r="AE24" s="29">
        <f t="shared" si="4"/>
        <v>0</v>
      </c>
    </row>
    <row r="25" spans="1:31">
      <c r="A25" s="1"/>
      <c r="B25" s="33">
        <v>4</v>
      </c>
      <c r="C25" s="27" t="s">
        <v>67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f t="shared" si="3"/>
        <v>0</v>
      </c>
      <c r="L25" s="29">
        <v>5</v>
      </c>
      <c r="M25" s="29">
        <v>5</v>
      </c>
      <c r="N25" s="29">
        <v>5</v>
      </c>
      <c r="O25" s="29">
        <v>7</v>
      </c>
      <c r="P25" s="29">
        <f>N25</f>
        <v>5</v>
      </c>
      <c r="Q25" s="29">
        <v>5</v>
      </c>
      <c r="R25" s="29">
        <v>5</v>
      </c>
      <c r="S25" s="29">
        <v>5</v>
      </c>
      <c r="T25" s="29">
        <v>7</v>
      </c>
      <c r="U25" s="29">
        <f>S25</f>
        <v>5</v>
      </c>
      <c r="V25" s="29">
        <v>0</v>
      </c>
      <c r="W25" s="29">
        <v>0</v>
      </c>
      <c r="X25" s="29">
        <v>0</v>
      </c>
      <c r="Y25" s="29">
        <v>7</v>
      </c>
      <c r="Z25" s="29">
        <f>X25</f>
        <v>0</v>
      </c>
      <c r="AA25" s="29">
        <v>0</v>
      </c>
      <c r="AB25" s="29">
        <v>0</v>
      </c>
      <c r="AC25" s="29">
        <v>0</v>
      </c>
      <c r="AD25" s="29">
        <v>7</v>
      </c>
      <c r="AE25" s="29">
        <f t="shared" si="4"/>
        <v>0</v>
      </c>
    </row>
    <row r="26" spans="1:31">
      <c r="A26" s="1"/>
      <c r="B26" s="33">
        <v>5</v>
      </c>
      <c r="C26" s="27" t="s">
        <v>68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f t="shared" si="3"/>
        <v>0</v>
      </c>
      <c r="L26" s="29">
        <v>0</v>
      </c>
      <c r="M26" s="29">
        <v>0</v>
      </c>
      <c r="N26" s="29">
        <v>0</v>
      </c>
      <c r="O26" s="29">
        <v>0</v>
      </c>
      <c r="P26" s="29">
        <f>N26</f>
        <v>0</v>
      </c>
      <c r="Q26" s="29">
        <v>0</v>
      </c>
      <c r="R26" s="29">
        <v>0</v>
      </c>
      <c r="S26" s="29">
        <v>0</v>
      </c>
      <c r="T26" s="29">
        <v>0</v>
      </c>
      <c r="U26" s="29">
        <f>S26</f>
        <v>0</v>
      </c>
      <c r="V26" s="29">
        <v>0</v>
      </c>
      <c r="W26" s="29">
        <v>0</v>
      </c>
      <c r="X26" s="29">
        <v>0</v>
      </c>
      <c r="Y26" s="29">
        <v>0</v>
      </c>
      <c r="Z26" s="29">
        <f>X26</f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f t="shared" si="4"/>
        <v>0</v>
      </c>
    </row>
    <row r="27" spans="1:31">
      <c r="A27" s="1"/>
      <c r="B27" s="33"/>
      <c r="C27" s="27"/>
      <c r="D27" s="42"/>
      <c r="E27" s="42"/>
      <c r="F27" s="41"/>
      <c r="G27" s="43"/>
      <c r="H27" s="44"/>
      <c r="I27" s="42"/>
      <c r="J27" s="42"/>
      <c r="K27" s="42"/>
      <c r="L27" s="41"/>
      <c r="M27" s="43"/>
      <c r="N27" s="44"/>
      <c r="O27" s="42"/>
      <c r="P27" s="42"/>
      <c r="Q27" s="42"/>
      <c r="R27" s="41"/>
      <c r="S27" s="43"/>
      <c r="T27" s="44"/>
      <c r="U27" s="42"/>
      <c r="V27" s="42"/>
      <c r="W27" s="42"/>
      <c r="X27" s="41"/>
      <c r="Y27" s="43"/>
      <c r="Z27" s="44"/>
      <c r="AA27" s="44"/>
      <c r="AB27" s="44"/>
      <c r="AC27" s="44"/>
      <c r="AD27" s="44"/>
      <c r="AE27" s="44"/>
    </row>
    <row r="28" spans="1:31">
      <c r="A28" s="1"/>
      <c r="B28" s="45"/>
      <c r="C28" s="46" t="s">
        <v>69</v>
      </c>
      <c r="D28" s="47">
        <f>SUM(D22:D27)</f>
        <v>0</v>
      </c>
      <c r="E28" s="47">
        <f t="shared" ref="E28" si="5">SUM(E22:E27)</f>
        <v>0</v>
      </c>
      <c r="F28" s="47">
        <f t="shared" ref="F28" si="6">SUM(F22:F27)</f>
        <v>0</v>
      </c>
      <c r="G28" s="47">
        <f t="shared" ref="G28" si="7">SUM(G22:G27)</f>
        <v>0</v>
      </c>
      <c r="H28" s="47">
        <f t="shared" ref="H28" si="8">SUM(H22:H27)</f>
        <v>0</v>
      </c>
      <c r="I28" s="47">
        <f t="shared" ref="I28" si="9">SUM(I22:I27)</f>
        <v>0</v>
      </c>
      <c r="J28" s="47">
        <f t="shared" ref="J28" si="10">SUM(J22:J27)</f>
        <v>0</v>
      </c>
      <c r="K28" s="47">
        <f t="shared" ref="K28" si="11">SUM(K22:K27)</f>
        <v>0</v>
      </c>
      <c r="L28" s="47">
        <f t="shared" ref="L28" si="12">SUM(L22:L27)</f>
        <v>189</v>
      </c>
      <c r="M28" s="47">
        <f t="shared" ref="M28" si="13">SUM(M22:M27)</f>
        <v>188</v>
      </c>
      <c r="N28" s="47">
        <f t="shared" ref="N28" si="14">SUM(N22:N27)</f>
        <v>209</v>
      </c>
      <c r="O28" s="47">
        <f t="shared" ref="O28" si="15">SUM(O22:O27)</f>
        <v>227</v>
      </c>
      <c r="P28" s="47">
        <f t="shared" ref="P28" si="16">SUM(P22:P27)</f>
        <v>209</v>
      </c>
      <c r="Q28" s="47">
        <f t="shared" ref="Q28" si="17">SUM(Q22:Q27)</f>
        <v>211</v>
      </c>
      <c r="R28" s="47">
        <f t="shared" ref="R28" si="18">SUM(R22:R27)</f>
        <v>214</v>
      </c>
      <c r="S28" s="47">
        <f t="shared" ref="S28" si="19">SUM(S22:S27)</f>
        <v>214</v>
      </c>
      <c r="T28" s="47">
        <f t="shared" ref="T28" si="20">SUM(T22:T27)</f>
        <v>227</v>
      </c>
      <c r="U28" s="47">
        <f t="shared" ref="U28" si="21">SUM(U22:U27)</f>
        <v>214</v>
      </c>
      <c r="V28" s="47">
        <f t="shared" ref="V28" si="22">SUM(V22:V27)</f>
        <v>0</v>
      </c>
      <c r="W28" s="47">
        <f t="shared" ref="W28" si="23">SUM(W22:W27)</f>
        <v>0</v>
      </c>
      <c r="X28" s="47">
        <f t="shared" ref="X28" si="24">SUM(X22:X27)</f>
        <v>0</v>
      </c>
      <c r="Y28" s="47">
        <f t="shared" ref="Y28" si="25">SUM(Y22:Y27)</f>
        <v>227</v>
      </c>
      <c r="Z28" s="47">
        <f t="shared" ref="Z28" si="26">SUM(Z22:Z27)</f>
        <v>0</v>
      </c>
      <c r="AA28" s="47">
        <f t="shared" ref="AA28" si="27">SUM(AA22:AA27)</f>
        <v>0</v>
      </c>
      <c r="AB28" s="47">
        <f t="shared" ref="AB28" si="28">SUM(AB22:AB27)</f>
        <v>0</v>
      </c>
      <c r="AC28" s="47">
        <f t="shared" ref="AC28" si="29">SUM(AC22:AC27)</f>
        <v>0</v>
      </c>
      <c r="AD28" s="47">
        <f t="shared" ref="AD28" si="30">SUM(AD22:AD27)</f>
        <v>227</v>
      </c>
      <c r="AE28" s="47">
        <f t="shared" ref="AE28" si="31">SUM(AE22:AE27)</f>
        <v>0</v>
      </c>
    </row>
    <row r="29" spans="1:31">
      <c r="A29" s="1"/>
      <c r="B29" s="1" t="str">
        <f>B15</f>
        <v>Organik Penugasan Pelindo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1">
      <c r="A30" s="1"/>
      <c r="B30" s="40" t="str">
        <f>'AFILIASI &amp; ANPER'!C36</f>
        <v>Terminal Petikemas Belawan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31">
      <c r="A32" s="1"/>
      <c r="B32" s="137" t="s">
        <v>3</v>
      </c>
      <c r="C32" s="3"/>
      <c r="D32" s="4" t="s">
        <v>0</v>
      </c>
      <c r="E32" s="4" t="s">
        <v>1</v>
      </c>
      <c r="F32" s="4" t="s">
        <v>0</v>
      </c>
      <c r="G32" s="4" t="s">
        <v>1</v>
      </c>
      <c r="H32" s="4" t="s">
        <v>0</v>
      </c>
      <c r="I32" s="4" t="s">
        <v>1</v>
      </c>
      <c r="J32" s="4" t="s">
        <v>0</v>
      </c>
      <c r="K32" s="4" t="s">
        <v>1</v>
      </c>
      <c r="L32" s="5" t="s">
        <v>0</v>
      </c>
      <c r="M32" s="5" t="s">
        <v>0</v>
      </c>
      <c r="N32" s="4" t="s">
        <v>0</v>
      </c>
      <c r="O32" s="4" t="s">
        <v>1</v>
      </c>
      <c r="P32" s="6" t="s">
        <v>0</v>
      </c>
      <c r="Q32" s="5" t="s">
        <v>0</v>
      </c>
      <c r="R32" s="5" t="s">
        <v>0</v>
      </c>
      <c r="S32" s="4" t="s">
        <v>0</v>
      </c>
      <c r="T32" s="4" t="s">
        <v>1</v>
      </c>
      <c r="U32" s="6" t="s">
        <v>0</v>
      </c>
      <c r="V32" s="5" t="s">
        <v>0</v>
      </c>
      <c r="W32" s="5" t="s">
        <v>0</v>
      </c>
      <c r="X32" s="4" t="s">
        <v>0</v>
      </c>
      <c r="Y32" s="4" t="s">
        <v>1</v>
      </c>
      <c r="Z32" s="6" t="s">
        <v>0</v>
      </c>
      <c r="AA32" s="5" t="s">
        <v>0</v>
      </c>
      <c r="AB32" s="5" t="s">
        <v>0</v>
      </c>
      <c r="AC32" s="4" t="s">
        <v>0</v>
      </c>
      <c r="AD32" s="4" t="s">
        <v>1</v>
      </c>
      <c r="AE32" s="6" t="s">
        <v>0</v>
      </c>
    </row>
    <row r="33" spans="1:31">
      <c r="A33" s="1"/>
      <c r="B33" s="138"/>
      <c r="C33" s="9" t="s">
        <v>62</v>
      </c>
      <c r="D33" s="9" t="s">
        <v>6</v>
      </c>
      <c r="E33" s="9" t="s">
        <v>6</v>
      </c>
      <c r="F33" s="9" t="s">
        <v>7</v>
      </c>
      <c r="G33" s="9" t="s">
        <v>7</v>
      </c>
      <c r="H33" s="9" t="s">
        <v>8</v>
      </c>
      <c r="I33" s="9" t="s">
        <v>8</v>
      </c>
      <c r="J33" s="9" t="s">
        <v>9</v>
      </c>
      <c r="K33" s="9" t="s">
        <v>9</v>
      </c>
      <c r="L33" s="10" t="s">
        <v>10</v>
      </c>
      <c r="M33" s="10" t="s">
        <v>11</v>
      </c>
      <c r="N33" s="9" t="s">
        <v>12</v>
      </c>
      <c r="O33" s="9" t="s">
        <v>6</v>
      </c>
      <c r="P33" s="11" t="s">
        <v>6</v>
      </c>
      <c r="Q33" s="10" t="s">
        <v>63</v>
      </c>
      <c r="R33" s="10" t="s">
        <v>13</v>
      </c>
      <c r="S33" s="9" t="s">
        <v>14</v>
      </c>
      <c r="T33" s="9" t="s">
        <v>7</v>
      </c>
      <c r="U33" s="11" t="s">
        <v>7</v>
      </c>
      <c r="V33" s="10" t="s">
        <v>15</v>
      </c>
      <c r="W33" s="10" t="s">
        <v>16</v>
      </c>
      <c r="X33" s="9" t="s">
        <v>17</v>
      </c>
      <c r="Y33" s="9" t="s">
        <v>8</v>
      </c>
      <c r="Z33" s="11" t="s">
        <v>8</v>
      </c>
      <c r="AA33" s="10" t="s">
        <v>18</v>
      </c>
      <c r="AB33" s="10" t="s">
        <v>19</v>
      </c>
      <c r="AC33" s="9" t="s">
        <v>9</v>
      </c>
      <c r="AD33" s="9" t="s">
        <v>9</v>
      </c>
      <c r="AE33" s="11" t="s">
        <v>20</v>
      </c>
    </row>
    <row r="34" spans="1:31">
      <c r="A34" s="1"/>
      <c r="B34" s="139"/>
      <c r="C34" s="13"/>
      <c r="D34" s="14">
        <v>2021</v>
      </c>
      <c r="E34" s="14">
        <v>2021</v>
      </c>
      <c r="F34" s="14">
        <v>2021</v>
      </c>
      <c r="G34" s="14">
        <v>2021</v>
      </c>
      <c r="H34" s="14">
        <v>2021</v>
      </c>
      <c r="I34" s="14">
        <v>2021</v>
      </c>
      <c r="J34" s="14">
        <v>2021</v>
      </c>
      <c r="K34" s="14">
        <v>2021</v>
      </c>
      <c r="L34" s="15" t="s">
        <v>22</v>
      </c>
      <c r="M34" s="15" t="s">
        <v>22</v>
      </c>
      <c r="N34" s="14" t="s">
        <v>22</v>
      </c>
      <c r="O34" s="14" t="s">
        <v>22</v>
      </c>
      <c r="P34" s="16">
        <v>2022</v>
      </c>
      <c r="Q34" s="15" t="s">
        <v>22</v>
      </c>
      <c r="R34" s="15" t="s">
        <v>22</v>
      </c>
      <c r="S34" s="14" t="s">
        <v>22</v>
      </c>
      <c r="T34" s="14" t="s">
        <v>22</v>
      </c>
      <c r="U34" s="16">
        <v>2022</v>
      </c>
      <c r="V34" s="15" t="s">
        <v>22</v>
      </c>
      <c r="W34" s="15" t="s">
        <v>22</v>
      </c>
      <c r="X34" s="14" t="s">
        <v>22</v>
      </c>
      <c r="Y34" s="14" t="s">
        <v>22</v>
      </c>
      <c r="Z34" s="16">
        <v>2022</v>
      </c>
      <c r="AA34" s="15" t="s">
        <v>22</v>
      </c>
      <c r="AB34" s="15" t="s">
        <v>22</v>
      </c>
      <c r="AC34" s="14">
        <v>2022</v>
      </c>
      <c r="AD34" s="14">
        <v>2022</v>
      </c>
      <c r="AE34" s="16">
        <v>2022</v>
      </c>
    </row>
    <row r="35" spans="1:31">
      <c r="A35" s="1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>
      <c r="A36" s="1"/>
      <c r="B36" s="33">
        <v>1</v>
      </c>
      <c r="C36" s="27" t="s">
        <v>64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f t="shared" ref="K36:K40" si="32">E36+G36+I36</f>
        <v>0</v>
      </c>
      <c r="L36" s="29">
        <v>0</v>
      </c>
      <c r="M36" s="29">
        <v>0</v>
      </c>
      <c r="N36" s="29">
        <v>0</v>
      </c>
      <c r="O36" s="29">
        <v>0</v>
      </c>
      <c r="P36" s="29">
        <f>N36</f>
        <v>0</v>
      </c>
      <c r="Q36" s="29">
        <v>0</v>
      </c>
      <c r="R36" s="29">
        <v>0</v>
      </c>
      <c r="S36" s="29">
        <v>0</v>
      </c>
      <c r="T36" s="29">
        <v>0</v>
      </c>
      <c r="U36" s="29">
        <f>S36</f>
        <v>0</v>
      </c>
      <c r="V36" s="29">
        <v>0</v>
      </c>
      <c r="W36" s="29">
        <v>0</v>
      </c>
      <c r="X36" s="29">
        <v>0</v>
      </c>
      <c r="Y36" s="29">
        <v>0</v>
      </c>
      <c r="Z36" s="29">
        <f>X36</f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f>AC36</f>
        <v>0</v>
      </c>
    </row>
    <row r="37" spans="1:31">
      <c r="A37" s="1"/>
      <c r="B37" s="33">
        <v>2</v>
      </c>
      <c r="C37" s="27" t="s">
        <v>65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f t="shared" si="32"/>
        <v>0</v>
      </c>
      <c r="L37" s="29">
        <v>0</v>
      </c>
      <c r="M37" s="29">
        <v>0</v>
      </c>
      <c r="N37" s="29">
        <v>0</v>
      </c>
      <c r="O37" s="29">
        <v>0</v>
      </c>
      <c r="P37" s="29">
        <f>N37</f>
        <v>0</v>
      </c>
      <c r="Q37" s="29">
        <v>0</v>
      </c>
      <c r="R37" s="29">
        <v>0</v>
      </c>
      <c r="S37" s="29">
        <v>0</v>
      </c>
      <c r="T37" s="29">
        <v>0</v>
      </c>
      <c r="U37" s="29">
        <f>S37</f>
        <v>0</v>
      </c>
      <c r="V37" s="29">
        <v>0</v>
      </c>
      <c r="W37" s="29">
        <v>0</v>
      </c>
      <c r="X37" s="29">
        <v>0</v>
      </c>
      <c r="Y37" s="29">
        <v>0</v>
      </c>
      <c r="Z37" s="29">
        <f>X37</f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f t="shared" ref="AE37:AE40" si="33">AC37</f>
        <v>0</v>
      </c>
    </row>
    <row r="38" spans="1:31">
      <c r="A38" s="1"/>
      <c r="B38" s="33">
        <v>3</v>
      </c>
      <c r="C38" s="27" t="s">
        <v>66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f t="shared" si="32"/>
        <v>0</v>
      </c>
      <c r="L38" s="29">
        <v>0</v>
      </c>
      <c r="M38" s="29">
        <v>0</v>
      </c>
      <c r="N38" s="29">
        <v>0</v>
      </c>
      <c r="O38" s="29">
        <v>0</v>
      </c>
      <c r="P38" s="29">
        <f>N38</f>
        <v>0</v>
      </c>
      <c r="Q38" s="29">
        <v>0</v>
      </c>
      <c r="R38" s="29">
        <v>0</v>
      </c>
      <c r="S38" s="29">
        <v>0</v>
      </c>
      <c r="T38" s="29">
        <v>0</v>
      </c>
      <c r="U38" s="29">
        <f>S38</f>
        <v>0</v>
      </c>
      <c r="V38" s="29">
        <v>0</v>
      </c>
      <c r="W38" s="29">
        <v>0</v>
      </c>
      <c r="X38" s="29">
        <v>0</v>
      </c>
      <c r="Y38" s="29">
        <v>0</v>
      </c>
      <c r="Z38" s="29">
        <f>X38</f>
        <v>0</v>
      </c>
      <c r="AA38" s="29">
        <v>0</v>
      </c>
      <c r="AB38" s="29">
        <v>0</v>
      </c>
      <c r="AC38" s="29">
        <v>0</v>
      </c>
      <c r="AD38" s="29">
        <v>0</v>
      </c>
      <c r="AE38" s="29">
        <f t="shared" si="33"/>
        <v>0</v>
      </c>
    </row>
    <row r="39" spans="1:31">
      <c r="A39" s="1"/>
      <c r="B39" s="33">
        <v>4</v>
      </c>
      <c r="C39" s="27" t="s">
        <v>67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f t="shared" si="32"/>
        <v>0</v>
      </c>
      <c r="L39" s="29">
        <v>0</v>
      </c>
      <c r="M39" s="29">
        <v>0</v>
      </c>
      <c r="N39" s="29">
        <v>0</v>
      </c>
      <c r="O39" s="29">
        <v>0</v>
      </c>
      <c r="P39" s="29">
        <f>N39</f>
        <v>0</v>
      </c>
      <c r="Q39" s="29">
        <v>0</v>
      </c>
      <c r="R39" s="29">
        <v>0</v>
      </c>
      <c r="S39" s="29">
        <v>0</v>
      </c>
      <c r="T39" s="29">
        <v>0</v>
      </c>
      <c r="U39" s="29">
        <f>S39</f>
        <v>0</v>
      </c>
      <c r="V39" s="29">
        <v>0</v>
      </c>
      <c r="W39" s="29">
        <v>0</v>
      </c>
      <c r="X39" s="29">
        <v>0</v>
      </c>
      <c r="Y39" s="29">
        <v>0</v>
      </c>
      <c r="Z39" s="29">
        <f>X39</f>
        <v>0</v>
      </c>
      <c r="AA39" s="29">
        <v>0</v>
      </c>
      <c r="AB39" s="29">
        <v>0</v>
      </c>
      <c r="AC39" s="29">
        <v>0</v>
      </c>
      <c r="AD39" s="29">
        <v>0</v>
      </c>
      <c r="AE39" s="29">
        <f t="shared" si="33"/>
        <v>0</v>
      </c>
    </row>
    <row r="40" spans="1:31">
      <c r="A40" s="1"/>
      <c r="B40" s="33">
        <v>5</v>
      </c>
      <c r="C40" s="27" t="s">
        <v>68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f t="shared" si="32"/>
        <v>0</v>
      </c>
      <c r="L40" s="29">
        <v>0</v>
      </c>
      <c r="M40" s="29">
        <v>0</v>
      </c>
      <c r="N40" s="29">
        <v>0</v>
      </c>
      <c r="O40" s="29">
        <v>0</v>
      </c>
      <c r="P40" s="29">
        <f>N40</f>
        <v>0</v>
      </c>
      <c r="Q40" s="29">
        <v>0</v>
      </c>
      <c r="R40" s="29">
        <v>0</v>
      </c>
      <c r="S40" s="29">
        <v>0</v>
      </c>
      <c r="T40" s="29">
        <v>0</v>
      </c>
      <c r="U40" s="29">
        <f>S40</f>
        <v>0</v>
      </c>
      <c r="V40" s="29">
        <v>0</v>
      </c>
      <c r="W40" s="29">
        <v>0</v>
      </c>
      <c r="X40" s="29">
        <v>0</v>
      </c>
      <c r="Y40" s="29">
        <v>0</v>
      </c>
      <c r="Z40" s="29">
        <f>X40</f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f t="shared" si="33"/>
        <v>0</v>
      </c>
    </row>
    <row r="41" spans="1:31">
      <c r="A41" s="1"/>
      <c r="B41" s="33"/>
      <c r="C41" s="27"/>
      <c r="D41" s="42"/>
      <c r="E41" s="42"/>
      <c r="F41" s="41"/>
      <c r="G41" s="43"/>
      <c r="H41" s="44"/>
      <c r="I41" s="42"/>
      <c r="J41" s="42"/>
      <c r="K41" s="42"/>
      <c r="L41" s="41"/>
      <c r="M41" s="43"/>
      <c r="N41" s="44"/>
      <c r="O41" s="42"/>
      <c r="P41" s="42"/>
      <c r="Q41" s="42"/>
      <c r="R41" s="41"/>
      <c r="S41" s="43"/>
      <c r="T41" s="44"/>
      <c r="U41" s="42"/>
      <c r="V41" s="42"/>
      <c r="W41" s="42"/>
      <c r="X41" s="41"/>
      <c r="Y41" s="43"/>
      <c r="Z41" s="44"/>
      <c r="AA41" s="44"/>
      <c r="AB41" s="44"/>
      <c r="AC41" s="44"/>
      <c r="AD41" s="44"/>
      <c r="AE41" s="44"/>
    </row>
    <row r="42" spans="1:31">
      <c r="A42" s="1"/>
      <c r="B42" s="45"/>
      <c r="C42" s="46" t="s">
        <v>69</v>
      </c>
      <c r="D42" s="47">
        <f>SUM(D36:D41)</f>
        <v>0</v>
      </c>
      <c r="E42" s="47">
        <f t="shared" ref="E42" si="34">SUM(E36:E41)</f>
        <v>0</v>
      </c>
      <c r="F42" s="47">
        <f t="shared" ref="F42" si="35">SUM(F36:F41)</f>
        <v>0</v>
      </c>
      <c r="G42" s="47">
        <f t="shared" ref="G42" si="36">SUM(G36:G41)</f>
        <v>0</v>
      </c>
      <c r="H42" s="47">
        <f t="shared" ref="H42" si="37">SUM(H36:H41)</f>
        <v>0</v>
      </c>
      <c r="I42" s="47">
        <f t="shared" ref="I42" si="38">SUM(I36:I41)</f>
        <v>0</v>
      </c>
      <c r="J42" s="47">
        <f t="shared" ref="J42" si="39">SUM(J36:J41)</f>
        <v>0</v>
      </c>
      <c r="K42" s="47">
        <f t="shared" ref="K42" si="40">SUM(K36:K41)</f>
        <v>0</v>
      </c>
      <c r="L42" s="47">
        <f t="shared" ref="L42" si="41">SUM(L36:L41)</f>
        <v>0</v>
      </c>
      <c r="M42" s="47">
        <f t="shared" ref="M42" si="42">SUM(M36:M41)</f>
        <v>0</v>
      </c>
      <c r="N42" s="47">
        <f t="shared" ref="N42" si="43">SUM(N36:N41)</f>
        <v>0</v>
      </c>
      <c r="O42" s="47">
        <f t="shared" ref="O42" si="44">SUM(O36:O41)</f>
        <v>0</v>
      </c>
      <c r="P42" s="47">
        <f t="shared" ref="P42" si="45">SUM(P36:P41)</f>
        <v>0</v>
      </c>
      <c r="Q42" s="47">
        <f t="shared" ref="Q42" si="46">SUM(Q36:Q41)</f>
        <v>0</v>
      </c>
      <c r="R42" s="47">
        <f t="shared" ref="R42" si="47">SUM(R36:R41)</f>
        <v>0</v>
      </c>
      <c r="S42" s="47">
        <f t="shared" ref="S42" si="48">SUM(S36:S41)</f>
        <v>0</v>
      </c>
      <c r="T42" s="47">
        <f t="shared" ref="T42" si="49">SUM(T36:T41)</f>
        <v>0</v>
      </c>
      <c r="U42" s="47">
        <f t="shared" ref="U42" si="50">SUM(U36:U41)</f>
        <v>0</v>
      </c>
      <c r="V42" s="47">
        <f t="shared" ref="V42" si="51">SUM(V36:V41)</f>
        <v>0</v>
      </c>
      <c r="W42" s="47">
        <f t="shared" ref="W42" si="52">SUM(W36:W41)</f>
        <v>0</v>
      </c>
      <c r="X42" s="47">
        <f t="shared" ref="X42" si="53">SUM(X36:X41)</f>
        <v>0</v>
      </c>
      <c r="Y42" s="47">
        <f t="shared" ref="Y42" si="54">SUM(Y36:Y41)</f>
        <v>0</v>
      </c>
      <c r="Z42" s="47">
        <f t="shared" ref="Z42" si="55">SUM(Z36:Z41)</f>
        <v>0</v>
      </c>
      <c r="AA42" s="47">
        <f t="shared" ref="AA42" si="56">SUM(AA36:AA41)</f>
        <v>0</v>
      </c>
      <c r="AB42" s="47">
        <f t="shared" ref="AB42" si="57">SUM(AB36:AB41)</f>
        <v>0</v>
      </c>
      <c r="AC42" s="47">
        <f t="shared" ref="AC42" si="58">SUM(AC36:AC41)</f>
        <v>0</v>
      </c>
      <c r="AD42" s="47">
        <f t="shared" ref="AD42" si="59">SUM(AD36:AD41)</f>
        <v>0</v>
      </c>
      <c r="AE42" s="47">
        <f t="shared" ref="AE42" si="60">SUM(AE36:AE41)</f>
        <v>0</v>
      </c>
    </row>
    <row r="43" spans="1:31">
      <c r="A43" s="1"/>
      <c r="B43" s="1" t="str">
        <f>B29</f>
        <v>Organik Penugasan Pelindo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31">
      <c r="A44" s="1"/>
      <c r="B44" s="40" t="str">
        <f>'AFILIASI &amp; ANPER'!C50</f>
        <v>Terminal Petikemas Semarang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3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31">
      <c r="A46" s="1"/>
      <c r="B46" s="137" t="s">
        <v>3</v>
      </c>
      <c r="C46" s="3"/>
      <c r="D46" s="4" t="s">
        <v>0</v>
      </c>
      <c r="E46" s="4" t="s">
        <v>1</v>
      </c>
      <c r="F46" s="4" t="s">
        <v>0</v>
      </c>
      <c r="G46" s="4" t="s">
        <v>1</v>
      </c>
      <c r="H46" s="4" t="s">
        <v>0</v>
      </c>
      <c r="I46" s="4" t="s">
        <v>1</v>
      </c>
      <c r="J46" s="4" t="s">
        <v>0</v>
      </c>
      <c r="K46" s="4" t="s">
        <v>1</v>
      </c>
      <c r="L46" s="5" t="s">
        <v>0</v>
      </c>
      <c r="M46" s="5" t="s">
        <v>0</v>
      </c>
      <c r="N46" s="4" t="s">
        <v>0</v>
      </c>
      <c r="O46" s="4" t="s">
        <v>1</v>
      </c>
      <c r="P46" s="6" t="s">
        <v>0</v>
      </c>
      <c r="Q46" s="5" t="s">
        <v>0</v>
      </c>
      <c r="R46" s="5" t="s">
        <v>0</v>
      </c>
      <c r="S46" s="4" t="s">
        <v>0</v>
      </c>
      <c r="T46" s="4" t="s">
        <v>1</v>
      </c>
      <c r="U46" s="6" t="s">
        <v>0</v>
      </c>
      <c r="V46" s="5" t="s">
        <v>0</v>
      </c>
      <c r="W46" s="5" t="s">
        <v>0</v>
      </c>
      <c r="X46" s="4" t="s">
        <v>0</v>
      </c>
      <c r="Y46" s="4" t="s">
        <v>1</v>
      </c>
      <c r="Z46" s="6" t="s">
        <v>0</v>
      </c>
      <c r="AA46" s="5" t="s">
        <v>0</v>
      </c>
      <c r="AB46" s="5" t="s">
        <v>0</v>
      </c>
      <c r="AC46" s="4" t="s">
        <v>0</v>
      </c>
      <c r="AD46" s="4" t="s">
        <v>1</v>
      </c>
      <c r="AE46" s="6" t="s">
        <v>0</v>
      </c>
    </row>
    <row r="47" spans="1:31">
      <c r="A47" s="1"/>
      <c r="B47" s="138"/>
      <c r="C47" s="9" t="s">
        <v>62</v>
      </c>
      <c r="D47" s="9" t="s">
        <v>6</v>
      </c>
      <c r="E47" s="9" t="s">
        <v>6</v>
      </c>
      <c r="F47" s="9" t="s">
        <v>7</v>
      </c>
      <c r="G47" s="9" t="s">
        <v>7</v>
      </c>
      <c r="H47" s="9" t="s">
        <v>8</v>
      </c>
      <c r="I47" s="9" t="s">
        <v>8</v>
      </c>
      <c r="J47" s="9" t="s">
        <v>9</v>
      </c>
      <c r="K47" s="9" t="s">
        <v>9</v>
      </c>
      <c r="L47" s="10" t="s">
        <v>10</v>
      </c>
      <c r="M47" s="10" t="s">
        <v>11</v>
      </c>
      <c r="N47" s="9" t="s">
        <v>12</v>
      </c>
      <c r="O47" s="9" t="s">
        <v>6</v>
      </c>
      <c r="P47" s="11" t="s">
        <v>6</v>
      </c>
      <c r="Q47" s="10" t="s">
        <v>63</v>
      </c>
      <c r="R47" s="10" t="s">
        <v>13</v>
      </c>
      <c r="S47" s="9" t="s">
        <v>14</v>
      </c>
      <c r="T47" s="9" t="s">
        <v>7</v>
      </c>
      <c r="U47" s="11" t="s">
        <v>7</v>
      </c>
      <c r="V47" s="10" t="s">
        <v>15</v>
      </c>
      <c r="W47" s="10" t="s">
        <v>16</v>
      </c>
      <c r="X47" s="9" t="s">
        <v>17</v>
      </c>
      <c r="Y47" s="9" t="s">
        <v>8</v>
      </c>
      <c r="Z47" s="11" t="s">
        <v>8</v>
      </c>
      <c r="AA47" s="10" t="s">
        <v>18</v>
      </c>
      <c r="AB47" s="10" t="s">
        <v>19</v>
      </c>
      <c r="AC47" s="9" t="s">
        <v>9</v>
      </c>
      <c r="AD47" s="9" t="s">
        <v>9</v>
      </c>
      <c r="AE47" s="11" t="s">
        <v>20</v>
      </c>
    </row>
    <row r="48" spans="1:31">
      <c r="A48" s="1"/>
      <c r="B48" s="139"/>
      <c r="C48" s="13"/>
      <c r="D48" s="14">
        <v>2021</v>
      </c>
      <c r="E48" s="14">
        <v>2021</v>
      </c>
      <c r="F48" s="14">
        <v>2021</v>
      </c>
      <c r="G48" s="14">
        <v>2021</v>
      </c>
      <c r="H48" s="14">
        <v>2021</v>
      </c>
      <c r="I48" s="14">
        <v>2021</v>
      </c>
      <c r="J48" s="14">
        <v>2021</v>
      </c>
      <c r="K48" s="14">
        <v>2021</v>
      </c>
      <c r="L48" s="15" t="s">
        <v>22</v>
      </c>
      <c r="M48" s="15" t="s">
        <v>22</v>
      </c>
      <c r="N48" s="14" t="s">
        <v>22</v>
      </c>
      <c r="O48" s="14" t="s">
        <v>22</v>
      </c>
      <c r="P48" s="16">
        <v>2022</v>
      </c>
      <c r="Q48" s="15" t="s">
        <v>22</v>
      </c>
      <c r="R48" s="15" t="s">
        <v>22</v>
      </c>
      <c r="S48" s="14" t="s">
        <v>22</v>
      </c>
      <c r="T48" s="14" t="s">
        <v>22</v>
      </c>
      <c r="U48" s="16">
        <v>2022</v>
      </c>
      <c r="V48" s="15" t="s">
        <v>22</v>
      </c>
      <c r="W48" s="15" t="s">
        <v>22</v>
      </c>
      <c r="X48" s="14" t="s">
        <v>22</v>
      </c>
      <c r="Y48" s="14" t="s">
        <v>22</v>
      </c>
      <c r="Z48" s="16">
        <v>2022</v>
      </c>
      <c r="AA48" s="15" t="s">
        <v>22</v>
      </c>
      <c r="AB48" s="15" t="s">
        <v>22</v>
      </c>
      <c r="AC48" s="14">
        <v>2022</v>
      </c>
      <c r="AD48" s="14">
        <v>2022</v>
      </c>
      <c r="AE48" s="16">
        <v>2022</v>
      </c>
    </row>
    <row r="49" spans="1:31">
      <c r="A49" s="1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>
      <c r="A50" s="1"/>
      <c r="B50" s="33">
        <v>1</v>
      </c>
      <c r="C50" s="27" t="s">
        <v>64</v>
      </c>
      <c r="D50" s="29">
        <v>1</v>
      </c>
      <c r="E50" s="29">
        <v>0</v>
      </c>
      <c r="F50" s="29">
        <v>1</v>
      </c>
      <c r="G50" s="29">
        <v>0</v>
      </c>
      <c r="H50" s="29">
        <v>3</v>
      </c>
      <c r="I50" s="29">
        <v>0</v>
      </c>
      <c r="J50" s="29">
        <v>4</v>
      </c>
      <c r="K50" s="29">
        <f t="shared" ref="K50:K54" si="61">E50+G50+I50</f>
        <v>0</v>
      </c>
      <c r="L50" s="29">
        <v>6</v>
      </c>
      <c r="M50" s="29">
        <v>10</v>
      </c>
      <c r="N50" s="29">
        <v>10</v>
      </c>
      <c r="O50" s="29">
        <v>1</v>
      </c>
      <c r="P50" s="29">
        <f>N50</f>
        <v>10</v>
      </c>
      <c r="Q50" s="29">
        <v>9</v>
      </c>
      <c r="R50" s="29">
        <v>9</v>
      </c>
      <c r="S50" s="29">
        <v>9</v>
      </c>
      <c r="T50" s="29">
        <v>1</v>
      </c>
      <c r="U50" s="29">
        <f>S50</f>
        <v>9</v>
      </c>
      <c r="V50" s="29">
        <v>0</v>
      </c>
      <c r="W50" s="29">
        <v>0</v>
      </c>
      <c r="X50" s="29">
        <v>0</v>
      </c>
      <c r="Y50" s="29">
        <v>1</v>
      </c>
      <c r="Z50" s="29">
        <f>X50</f>
        <v>0</v>
      </c>
      <c r="AA50" s="29">
        <v>0</v>
      </c>
      <c r="AB50" s="29">
        <v>0</v>
      </c>
      <c r="AC50" s="29">
        <v>0</v>
      </c>
      <c r="AD50" s="29">
        <v>1</v>
      </c>
      <c r="AE50" s="29">
        <f>AC50</f>
        <v>0</v>
      </c>
    </row>
    <row r="51" spans="1:31">
      <c r="A51" s="1"/>
      <c r="B51" s="33">
        <v>2</v>
      </c>
      <c r="C51" s="27" t="s">
        <v>65</v>
      </c>
      <c r="D51" s="29">
        <v>33</v>
      </c>
      <c r="E51" s="29">
        <v>0</v>
      </c>
      <c r="F51" s="29">
        <v>32</v>
      </c>
      <c r="G51" s="29">
        <v>0</v>
      </c>
      <c r="H51" s="29">
        <v>39</v>
      </c>
      <c r="I51" s="29">
        <v>0</v>
      </c>
      <c r="J51" s="29">
        <v>53</v>
      </c>
      <c r="K51" s="29">
        <f t="shared" si="61"/>
        <v>0</v>
      </c>
      <c r="L51" s="29">
        <v>57</v>
      </c>
      <c r="M51" s="29">
        <v>68</v>
      </c>
      <c r="N51" s="29">
        <v>68</v>
      </c>
      <c r="O51" s="29">
        <v>71</v>
      </c>
      <c r="P51" s="29">
        <f>N51</f>
        <v>68</v>
      </c>
      <c r="Q51" s="29">
        <v>68</v>
      </c>
      <c r="R51" s="29">
        <v>67</v>
      </c>
      <c r="S51" s="29">
        <v>67</v>
      </c>
      <c r="T51" s="29">
        <v>71</v>
      </c>
      <c r="U51" s="29">
        <f>S51</f>
        <v>67</v>
      </c>
      <c r="V51" s="29">
        <v>0</v>
      </c>
      <c r="W51" s="29">
        <v>0</v>
      </c>
      <c r="X51" s="29">
        <v>0</v>
      </c>
      <c r="Y51" s="29">
        <v>71</v>
      </c>
      <c r="Z51" s="29">
        <f>X51</f>
        <v>0</v>
      </c>
      <c r="AA51" s="29">
        <v>0</v>
      </c>
      <c r="AB51" s="29">
        <v>0</v>
      </c>
      <c r="AC51" s="29">
        <v>0</v>
      </c>
      <c r="AD51" s="29">
        <v>71</v>
      </c>
      <c r="AE51" s="29">
        <f t="shared" ref="AE51:AE54" si="62">AC51</f>
        <v>0</v>
      </c>
    </row>
    <row r="52" spans="1:31">
      <c r="A52" s="1"/>
      <c r="B52" s="33">
        <v>3</v>
      </c>
      <c r="C52" s="27" t="s">
        <v>66</v>
      </c>
      <c r="D52" s="29">
        <v>22</v>
      </c>
      <c r="E52" s="29">
        <v>0</v>
      </c>
      <c r="F52" s="29">
        <v>22</v>
      </c>
      <c r="G52" s="29">
        <v>0</v>
      </c>
      <c r="H52" s="29">
        <v>25</v>
      </c>
      <c r="I52" s="29">
        <v>0</v>
      </c>
      <c r="J52" s="29">
        <v>29</v>
      </c>
      <c r="K52" s="29">
        <f t="shared" si="61"/>
        <v>0</v>
      </c>
      <c r="L52" s="29">
        <v>23</v>
      </c>
      <c r="M52" s="29">
        <v>31</v>
      </c>
      <c r="N52" s="29">
        <v>31</v>
      </c>
      <c r="O52" s="29">
        <v>26</v>
      </c>
      <c r="P52" s="29">
        <f>N52</f>
        <v>31</v>
      </c>
      <c r="Q52" s="29">
        <v>31</v>
      </c>
      <c r="R52" s="29">
        <v>31</v>
      </c>
      <c r="S52" s="29">
        <v>31</v>
      </c>
      <c r="T52" s="29">
        <v>26</v>
      </c>
      <c r="U52" s="29">
        <f>S52</f>
        <v>31</v>
      </c>
      <c r="V52" s="29">
        <v>0</v>
      </c>
      <c r="W52" s="29">
        <v>0</v>
      </c>
      <c r="X52" s="29">
        <v>0</v>
      </c>
      <c r="Y52" s="29">
        <v>26</v>
      </c>
      <c r="Z52" s="29">
        <f>X52</f>
        <v>0</v>
      </c>
      <c r="AA52" s="29">
        <v>0</v>
      </c>
      <c r="AB52" s="29">
        <v>0</v>
      </c>
      <c r="AC52" s="29">
        <v>0</v>
      </c>
      <c r="AD52" s="29">
        <v>26</v>
      </c>
      <c r="AE52" s="29">
        <f t="shared" si="62"/>
        <v>0</v>
      </c>
    </row>
    <row r="53" spans="1:31">
      <c r="A53" s="1"/>
      <c r="B53" s="33">
        <v>4</v>
      </c>
      <c r="C53" s="27" t="s">
        <v>67</v>
      </c>
      <c r="D53" s="29">
        <v>59</v>
      </c>
      <c r="E53" s="29">
        <v>0</v>
      </c>
      <c r="F53" s="29">
        <v>59</v>
      </c>
      <c r="G53" s="29">
        <v>0</v>
      </c>
      <c r="H53" s="29">
        <v>60</v>
      </c>
      <c r="I53" s="29">
        <v>0</v>
      </c>
      <c r="J53" s="29">
        <v>41</v>
      </c>
      <c r="K53" s="29">
        <f t="shared" si="61"/>
        <v>0</v>
      </c>
      <c r="L53" s="29">
        <v>41</v>
      </c>
      <c r="M53" s="29">
        <v>44</v>
      </c>
      <c r="N53" s="29">
        <v>44</v>
      </c>
      <c r="O53" s="29">
        <v>60</v>
      </c>
      <c r="P53" s="29">
        <f>N53</f>
        <v>44</v>
      </c>
      <c r="Q53" s="29">
        <v>44</v>
      </c>
      <c r="R53" s="29">
        <v>44</v>
      </c>
      <c r="S53" s="29">
        <v>44</v>
      </c>
      <c r="T53" s="29">
        <v>60</v>
      </c>
      <c r="U53" s="29">
        <f>S53</f>
        <v>44</v>
      </c>
      <c r="V53" s="29">
        <v>0</v>
      </c>
      <c r="W53" s="29">
        <v>0</v>
      </c>
      <c r="X53" s="29">
        <v>0</v>
      </c>
      <c r="Y53" s="29">
        <v>60</v>
      </c>
      <c r="Z53" s="29">
        <f>X53</f>
        <v>0</v>
      </c>
      <c r="AA53" s="29">
        <v>0</v>
      </c>
      <c r="AB53" s="29">
        <v>0</v>
      </c>
      <c r="AC53" s="29">
        <v>0</v>
      </c>
      <c r="AD53" s="29">
        <v>60</v>
      </c>
      <c r="AE53" s="29">
        <f t="shared" si="62"/>
        <v>0</v>
      </c>
    </row>
    <row r="54" spans="1:31">
      <c r="A54" s="1"/>
      <c r="B54" s="33">
        <v>5</v>
      </c>
      <c r="C54" s="27" t="s">
        <v>68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f t="shared" si="61"/>
        <v>0</v>
      </c>
      <c r="L54" s="29">
        <v>0</v>
      </c>
      <c r="M54" s="29">
        <v>0</v>
      </c>
      <c r="N54" s="29">
        <v>0</v>
      </c>
      <c r="O54" s="29">
        <v>0</v>
      </c>
      <c r="P54" s="29">
        <f>N54</f>
        <v>0</v>
      </c>
      <c r="Q54" s="29">
        <v>0</v>
      </c>
      <c r="R54" s="29">
        <v>0</v>
      </c>
      <c r="S54" s="29">
        <v>0</v>
      </c>
      <c r="T54" s="29">
        <v>0</v>
      </c>
      <c r="U54" s="29">
        <f>S54</f>
        <v>0</v>
      </c>
      <c r="V54" s="29">
        <v>0</v>
      </c>
      <c r="W54" s="29">
        <v>0</v>
      </c>
      <c r="X54" s="29">
        <v>0</v>
      </c>
      <c r="Y54" s="29">
        <v>0</v>
      </c>
      <c r="Z54" s="29">
        <f>X54</f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f t="shared" si="62"/>
        <v>0</v>
      </c>
    </row>
    <row r="55" spans="1:31">
      <c r="A55" s="1"/>
      <c r="B55" s="33"/>
      <c r="C55" s="27"/>
      <c r="D55" s="42">
        <v>0</v>
      </c>
      <c r="E55" s="42"/>
      <c r="F55" s="41">
        <v>0</v>
      </c>
      <c r="G55" s="43"/>
      <c r="H55" s="44">
        <v>0</v>
      </c>
      <c r="I55" s="42"/>
      <c r="J55" s="42">
        <v>0</v>
      </c>
      <c r="K55" s="42"/>
      <c r="L55" s="41">
        <v>0</v>
      </c>
      <c r="M55" s="43">
        <v>0</v>
      </c>
      <c r="N55" s="44">
        <v>0</v>
      </c>
      <c r="O55" s="42">
        <v>0</v>
      </c>
      <c r="P55" s="42"/>
      <c r="Q55" s="42">
        <v>0</v>
      </c>
      <c r="R55" s="41">
        <v>0</v>
      </c>
      <c r="S55" s="43">
        <v>0</v>
      </c>
      <c r="T55" s="42">
        <v>0</v>
      </c>
      <c r="U55" s="42"/>
      <c r="V55" s="42"/>
      <c r="W55" s="42"/>
      <c r="X55" s="41"/>
      <c r="Y55" s="42">
        <v>0</v>
      </c>
      <c r="Z55" s="44"/>
      <c r="AA55" s="44"/>
      <c r="AB55" s="44"/>
      <c r="AC55" s="44"/>
      <c r="AD55" s="42">
        <v>0</v>
      </c>
      <c r="AE55" s="44"/>
    </row>
    <row r="56" spans="1:31">
      <c r="A56" s="1"/>
      <c r="B56" s="45"/>
      <c r="C56" s="46" t="s">
        <v>69</v>
      </c>
      <c r="D56" s="47">
        <f>SUM(D50:D55)</f>
        <v>115</v>
      </c>
      <c r="E56" s="47">
        <f t="shared" ref="E56" si="63">SUM(E50:E55)</f>
        <v>0</v>
      </c>
      <c r="F56" s="47">
        <f t="shared" ref="F56" si="64">SUM(F50:F55)</f>
        <v>114</v>
      </c>
      <c r="G56" s="47">
        <f t="shared" ref="G56" si="65">SUM(G50:G55)</f>
        <v>0</v>
      </c>
      <c r="H56" s="47">
        <f t="shared" ref="H56" si="66">SUM(H50:H55)</f>
        <v>127</v>
      </c>
      <c r="I56" s="47">
        <f t="shared" ref="I56" si="67">SUM(I50:I55)</f>
        <v>0</v>
      </c>
      <c r="J56" s="47">
        <f t="shared" ref="J56" si="68">SUM(J50:J55)</f>
        <v>127</v>
      </c>
      <c r="K56" s="47">
        <f t="shared" ref="K56" si="69">SUM(K50:K55)</f>
        <v>0</v>
      </c>
      <c r="L56" s="47">
        <f t="shared" ref="L56" si="70">SUM(L50:L55)</f>
        <v>127</v>
      </c>
      <c r="M56" s="47">
        <f t="shared" ref="M56" si="71">SUM(M50:M55)</f>
        <v>153</v>
      </c>
      <c r="N56" s="47">
        <f t="shared" ref="N56" si="72">SUM(N50:N55)</f>
        <v>153</v>
      </c>
      <c r="O56" s="47">
        <f t="shared" ref="O56" si="73">SUM(O50:O55)</f>
        <v>158</v>
      </c>
      <c r="P56" s="47">
        <f t="shared" ref="P56" si="74">SUM(P50:P55)</f>
        <v>153</v>
      </c>
      <c r="Q56" s="47">
        <f t="shared" ref="Q56" si="75">SUM(Q50:Q55)</f>
        <v>152</v>
      </c>
      <c r="R56" s="47">
        <f t="shared" ref="R56" si="76">SUM(R50:R55)</f>
        <v>151</v>
      </c>
      <c r="S56" s="47">
        <f t="shared" ref="S56" si="77">SUM(S50:S55)</f>
        <v>151</v>
      </c>
      <c r="T56" s="47">
        <f t="shared" ref="T56" si="78">SUM(T50:T55)</f>
        <v>158</v>
      </c>
      <c r="U56" s="47">
        <f t="shared" ref="U56" si="79">SUM(U50:U55)</f>
        <v>151</v>
      </c>
      <c r="V56" s="47">
        <f t="shared" ref="V56" si="80">SUM(V50:V55)</f>
        <v>0</v>
      </c>
      <c r="W56" s="47">
        <f t="shared" ref="W56" si="81">SUM(W50:W55)</f>
        <v>0</v>
      </c>
      <c r="X56" s="47">
        <f t="shared" ref="X56" si="82">SUM(X50:X55)</f>
        <v>0</v>
      </c>
      <c r="Y56" s="47">
        <f t="shared" ref="Y56" si="83">SUM(Y50:Y55)</f>
        <v>158</v>
      </c>
      <c r="Z56" s="47">
        <f t="shared" ref="Z56" si="84">SUM(Z50:Z55)</f>
        <v>0</v>
      </c>
      <c r="AA56" s="47">
        <f t="shared" ref="AA56" si="85">SUM(AA50:AA55)</f>
        <v>0</v>
      </c>
      <c r="AB56" s="47">
        <f t="shared" ref="AB56" si="86">SUM(AB50:AB55)</f>
        <v>0</v>
      </c>
      <c r="AC56" s="47">
        <f t="shared" ref="AC56" si="87">SUM(AC50:AC55)</f>
        <v>0</v>
      </c>
      <c r="AD56" s="47">
        <f t="shared" ref="AD56" si="88">SUM(AD50:AD55)</f>
        <v>158</v>
      </c>
      <c r="AE56" s="47">
        <f t="shared" ref="AE56" si="89">SUM(AE50:AE55)</f>
        <v>0</v>
      </c>
    </row>
    <row r="57" spans="1:31">
      <c r="A57" s="1"/>
      <c r="B57" s="1" t="str">
        <f>B43</f>
        <v>Organik Penugasan Pelindo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31">
      <c r="A58" s="1"/>
      <c r="B58" s="40" t="str">
        <f>'AFILIASI &amp; ANPER'!C64</f>
        <v>Terminal Petikemas Nilam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3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31">
      <c r="A60" s="1"/>
      <c r="B60" s="137" t="s">
        <v>3</v>
      </c>
      <c r="C60" s="3"/>
      <c r="D60" s="4" t="s">
        <v>0</v>
      </c>
      <c r="E60" s="4" t="s">
        <v>1</v>
      </c>
      <c r="F60" s="4" t="s">
        <v>0</v>
      </c>
      <c r="G60" s="4" t="s">
        <v>1</v>
      </c>
      <c r="H60" s="4" t="s">
        <v>0</v>
      </c>
      <c r="I60" s="4" t="s">
        <v>1</v>
      </c>
      <c r="J60" s="4" t="s">
        <v>0</v>
      </c>
      <c r="K60" s="4" t="s">
        <v>1</v>
      </c>
      <c r="L60" s="5" t="s">
        <v>0</v>
      </c>
      <c r="M60" s="5" t="s">
        <v>0</v>
      </c>
      <c r="N60" s="4" t="s">
        <v>0</v>
      </c>
      <c r="O60" s="4" t="s">
        <v>1</v>
      </c>
      <c r="P60" s="6" t="s">
        <v>0</v>
      </c>
      <c r="Q60" s="5" t="s">
        <v>0</v>
      </c>
      <c r="R60" s="5" t="s">
        <v>0</v>
      </c>
      <c r="S60" s="4" t="s">
        <v>0</v>
      </c>
      <c r="T60" s="4" t="s">
        <v>1</v>
      </c>
      <c r="U60" s="6" t="s">
        <v>0</v>
      </c>
      <c r="V60" s="5" t="s">
        <v>0</v>
      </c>
      <c r="W60" s="5" t="s">
        <v>0</v>
      </c>
      <c r="X60" s="4" t="s">
        <v>0</v>
      </c>
      <c r="Y60" s="4" t="s">
        <v>1</v>
      </c>
      <c r="Z60" s="6" t="s">
        <v>0</v>
      </c>
      <c r="AA60" s="5" t="s">
        <v>0</v>
      </c>
      <c r="AB60" s="5" t="s">
        <v>0</v>
      </c>
      <c r="AC60" s="4" t="s">
        <v>0</v>
      </c>
      <c r="AD60" s="4" t="s">
        <v>1</v>
      </c>
      <c r="AE60" s="6" t="s">
        <v>0</v>
      </c>
    </row>
    <row r="61" spans="1:31">
      <c r="A61" s="1"/>
      <c r="B61" s="138"/>
      <c r="C61" s="9" t="s">
        <v>62</v>
      </c>
      <c r="D61" s="9" t="s">
        <v>6</v>
      </c>
      <c r="E61" s="9" t="s">
        <v>6</v>
      </c>
      <c r="F61" s="9" t="s">
        <v>7</v>
      </c>
      <c r="G61" s="9" t="s">
        <v>7</v>
      </c>
      <c r="H61" s="9" t="s">
        <v>8</v>
      </c>
      <c r="I61" s="9" t="s">
        <v>8</v>
      </c>
      <c r="J61" s="9" t="s">
        <v>9</v>
      </c>
      <c r="K61" s="9" t="s">
        <v>9</v>
      </c>
      <c r="L61" s="10" t="s">
        <v>10</v>
      </c>
      <c r="M61" s="10" t="s">
        <v>11</v>
      </c>
      <c r="N61" s="9" t="s">
        <v>12</v>
      </c>
      <c r="O61" s="9" t="s">
        <v>6</v>
      </c>
      <c r="P61" s="11" t="s">
        <v>6</v>
      </c>
      <c r="Q61" s="10" t="s">
        <v>63</v>
      </c>
      <c r="R61" s="10" t="s">
        <v>13</v>
      </c>
      <c r="S61" s="9" t="s">
        <v>14</v>
      </c>
      <c r="T61" s="9" t="s">
        <v>7</v>
      </c>
      <c r="U61" s="11" t="s">
        <v>7</v>
      </c>
      <c r="V61" s="10" t="s">
        <v>15</v>
      </c>
      <c r="W61" s="10" t="s">
        <v>16</v>
      </c>
      <c r="X61" s="9" t="s">
        <v>17</v>
      </c>
      <c r="Y61" s="9" t="s">
        <v>8</v>
      </c>
      <c r="Z61" s="11" t="s">
        <v>8</v>
      </c>
      <c r="AA61" s="10" t="s">
        <v>18</v>
      </c>
      <c r="AB61" s="10" t="s">
        <v>19</v>
      </c>
      <c r="AC61" s="9" t="s">
        <v>9</v>
      </c>
      <c r="AD61" s="9" t="s">
        <v>9</v>
      </c>
      <c r="AE61" s="11" t="s">
        <v>20</v>
      </c>
    </row>
    <row r="62" spans="1:31">
      <c r="A62" s="1"/>
      <c r="B62" s="139"/>
      <c r="C62" s="13"/>
      <c r="D62" s="14">
        <v>2021</v>
      </c>
      <c r="E62" s="14">
        <v>2021</v>
      </c>
      <c r="F62" s="14">
        <v>2021</v>
      </c>
      <c r="G62" s="14">
        <v>2021</v>
      </c>
      <c r="H62" s="14">
        <v>2021</v>
      </c>
      <c r="I62" s="14">
        <v>2021</v>
      </c>
      <c r="J62" s="14">
        <v>2021</v>
      </c>
      <c r="K62" s="14">
        <v>2021</v>
      </c>
      <c r="L62" s="15" t="s">
        <v>22</v>
      </c>
      <c r="M62" s="15" t="s">
        <v>22</v>
      </c>
      <c r="N62" s="14" t="s">
        <v>22</v>
      </c>
      <c r="O62" s="14" t="s">
        <v>22</v>
      </c>
      <c r="P62" s="16">
        <v>2022</v>
      </c>
      <c r="Q62" s="15" t="s">
        <v>22</v>
      </c>
      <c r="R62" s="15" t="s">
        <v>22</v>
      </c>
      <c r="S62" s="14" t="s">
        <v>22</v>
      </c>
      <c r="T62" s="14" t="s">
        <v>22</v>
      </c>
      <c r="U62" s="16">
        <v>2022</v>
      </c>
      <c r="V62" s="15" t="s">
        <v>22</v>
      </c>
      <c r="W62" s="15" t="s">
        <v>22</v>
      </c>
      <c r="X62" s="14" t="s">
        <v>22</v>
      </c>
      <c r="Y62" s="14" t="s">
        <v>22</v>
      </c>
      <c r="Z62" s="16">
        <v>2022</v>
      </c>
      <c r="AA62" s="15" t="s">
        <v>22</v>
      </c>
      <c r="AB62" s="15" t="s">
        <v>22</v>
      </c>
      <c r="AC62" s="14">
        <v>2022</v>
      </c>
      <c r="AD62" s="14">
        <v>2022</v>
      </c>
      <c r="AE62" s="16">
        <v>2022</v>
      </c>
    </row>
    <row r="63" spans="1:31">
      <c r="A63" s="1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>
      <c r="A64" s="1"/>
      <c r="B64" s="33">
        <v>1</v>
      </c>
      <c r="C64" s="27" t="s">
        <v>64</v>
      </c>
      <c r="D64" s="29">
        <v>1</v>
      </c>
      <c r="E64" s="29">
        <v>0</v>
      </c>
      <c r="F64" s="29">
        <v>1</v>
      </c>
      <c r="G64" s="29">
        <v>0</v>
      </c>
      <c r="H64" s="29">
        <v>1</v>
      </c>
      <c r="I64" s="29">
        <v>0</v>
      </c>
      <c r="J64" s="29">
        <v>1</v>
      </c>
      <c r="K64" s="29">
        <f>E64+G64+I64</f>
        <v>0</v>
      </c>
      <c r="L64" s="29">
        <v>1</v>
      </c>
      <c r="M64" s="29">
        <v>1</v>
      </c>
      <c r="N64" s="29">
        <v>1</v>
      </c>
      <c r="O64" s="29">
        <v>3</v>
      </c>
      <c r="P64" s="29">
        <f>N64</f>
        <v>1</v>
      </c>
      <c r="Q64" s="29">
        <v>2</v>
      </c>
      <c r="R64" s="29">
        <v>2</v>
      </c>
      <c r="S64" s="29">
        <v>2</v>
      </c>
      <c r="T64" s="29">
        <v>3</v>
      </c>
      <c r="U64" s="29">
        <f>S64</f>
        <v>2</v>
      </c>
      <c r="V64" s="29">
        <v>0</v>
      </c>
      <c r="W64" s="29">
        <v>0</v>
      </c>
      <c r="X64" s="29">
        <v>0</v>
      </c>
      <c r="Y64" s="29">
        <v>3</v>
      </c>
      <c r="Z64" s="29">
        <f>X64</f>
        <v>0</v>
      </c>
      <c r="AA64" s="29">
        <v>0</v>
      </c>
      <c r="AB64" s="29">
        <v>0</v>
      </c>
      <c r="AC64" s="29">
        <v>0</v>
      </c>
      <c r="AD64" s="29">
        <v>3</v>
      </c>
      <c r="AE64" s="29">
        <f>AC64</f>
        <v>0</v>
      </c>
    </row>
    <row r="65" spans="1:31">
      <c r="A65" s="1"/>
      <c r="B65" s="33">
        <v>2</v>
      </c>
      <c r="C65" s="27" t="s">
        <v>65</v>
      </c>
      <c r="D65" s="29">
        <v>27</v>
      </c>
      <c r="E65" s="29">
        <v>0</v>
      </c>
      <c r="F65" s="29">
        <v>27</v>
      </c>
      <c r="G65" s="29">
        <v>0</v>
      </c>
      <c r="H65" s="29">
        <v>26</v>
      </c>
      <c r="I65" s="29">
        <v>0</v>
      </c>
      <c r="J65" s="29">
        <v>26</v>
      </c>
      <c r="K65" s="29">
        <f>E65+G65+I65</f>
        <v>0</v>
      </c>
      <c r="L65" s="29">
        <v>30</v>
      </c>
      <c r="M65" s="29">
        <v>30</v>
      </c>
      <c r="N65" s="29">
        <v>30</v>
      </c>
      <c r="O65" s="29">
        <v>24</v>
      </c>
      <c r="P65" s="29">
        <f>N65</f>
        <v>30</v>
      </c>
      <c r="Q65" s="29">
        <v>30</v>
      </c>
      <c r="R65" s="29">
        <v>29</v>
      </c>
      <c r="S65" s="29">
        <v>29</v>
      </c>
      <c r="T65" s="29">
        <v>24</v>
      </c>
      <c r="U65" s="29">
        <f>S65</f>
        <v>29</v>
      </c>
      <c r="V65" s="29">
        <v>0</v>
      </c>
      <c r="W65" s="29">
        <v>0</v>
      </c>
      <c r="X65" s="29">
        <v>0</v>
      </c>
      <c r="Y65" s="29">
        <v>24</v>
      </c>
      <c r="Z65" s="29">
        <f>X65</f>
        <v>0</v>
      </c>
      <c r="AA65" s="29">
        <v>0</v>
      </c>
      <c r="AB65" s="29">
        <v>0</v>
      </c>
      <c r="AC65" s="29">
        <v>0</v>
      </c>
      <c r="AD65" s="29">
        <v>24</v>
      </c>
      <c r="AE65" s="29">
        <f t="shared" ref="AE65:AE68" si="90">AC65</f>
        <v>0</v>
      </c>
    </row>
    <row r="66" spans="1:31">
      <c r="A66" s="1"/>
      <c r="B66" s="33">
        <v>3</v>
      </c>
      <c r="C66" s="27" t="s">
        <v>66</v>
      </c>
      <c r="D66" s="29">
        <v>4</v>
      </c>
      <c r="E66" s="29">
        <v>0</v>
      </c>
      <c r="F66" s="29">
        <v>4</v>
      </c>
      <c r="G66" s="29">
        <v>0</v>
      </c>
      <c r="H66" s="29">
        <v>4</v>
      </c>
      <c r="I66" s="29">
        <v>0</v>
      </c>
      <c r="J66" s="29">
        <v>4</v>
      </c>
      <c r="K66" s="29">
        <f>E66+G66+I66</f>
        <v>0</v>
      </c>
      <c r="L66" s="29">
        <v>5</v>
      </c>
      <c r="M66" s="29">
        <v>5</v>
      </c>
      <c r="N66" s="29">
        <v>5</v>
      </c>
      <c r="O66" s="29">
        <v>20</v>
      </c>
      <c r="P66" s="29">
        <f>N66</f>
        <v>5</v>
      </c>
      <c r="Q66" s="29">
        <v>5</v>
      </c>
      <c r="R66" s="29">
        <v>5</v>
      </c>
      <c r="S66" s="29">
        <v>5</v>
      </c>
      <c r="T66" s="29">
        <v>20</v>
      </c>
      <c r="U66" s="29">
        <f>S66</f>
        <v>5</v>
      </c>
      <c r="V66" s="29">
        <v>0</v>
      </c>
      <c r="W66" s="29">
        <v>0</v>
      </c>
      <c r="X66" s="29">
        <v>0</v>
      </c>
      <c r="Y66" s="29">
        <v>20</v>
      </c>
      <c r="Z66" s="29">
        <f>X66</f>
        <v>0</v>
      </c>
      <c r="AA66" s="29">
        <v>0</v>
      </c>
      <c r="AB66" s="29">
        <v>0</v>
      </c>
      <c r="AC66" s="29">
        <v>0</v>
      </c>
      <c r="AD66" s="29">
        <v>20</v>
      </c>
      <c r="AE66" s="29">
        <f t="shared" si="90"/>
        <v>0</v>
      </c>
    </row>
    <row r="67" spans="1:31">
      <c r="A67" s="1"/>
      <c r="B67" s="33">
        <v>4</v>
      </c>
      <c r="C67" s="27" t="s">
        <v>67</v>
      </c>
      <c r="D67" s="29">
        <v>15</v>
      </c>
      <c r="E67" s="29">
        <v>0</v>
      </c>
      <c r="F67" s="29">
        <v>15</v>
      </c>
      <c r="G67" s="29">
        <v>0</v>
      </c>
      <c r="H67" s="29">
        <v>14</v>
      </c>
      <c r="I67" s="29">
        <v>0</v>
      </c>
      <c r="J67" s="29">
        <v>14</v>
      </c>
      <c r="K67" s="29">
        <f>E67+G67+I67</f>
        <v>0</v>
      </c>
      <c r="L67" s="29">
        <v>14</v>
      </c>
      <c r="M67" s="29">
        <v>13</v>
      </c>
      <c r="N67" s="29">
        <v>13</v>
      </c>
      <c r="O67" s="29">
        <v>12</v>
      </c>
      <c r="P67" s="29">
        <f>N67</f>
        <v>13</v>
      </c>
      <c r="Q67" s="29">
        <v>13</v>
      </c>
      <c r="R67" s="29">
        <v>13</v>
      </c>
      <c r="S67" s="29">
        <v>13</v>
      </c>
      <c r="T67" s="29">
        <v>12</v>
      </c>
      <c r="U67" s="29">
        <f>S67</f>
        <v>13</v>
      </c>
      <c r="V67" s="29">
        <v>0</v>
      </c>
      <c r="W67" s="29">
        <v>0</v>
      </c>
      <c r="X67" s="29">
        <v>0</v>
      </c>
      <c r="Y67" s="29">
        <v>12</v>
      </c>
      <c r="Z67" s="29">
        <f>X67</f>
        <v>0</v>
      </c>
      <c r="AA67" s="29">
        <v>0</v>
      </c>
      <c r="AB67" s="29">
        <v>0</v>
      </c>
      <c r="AC67" s="29">
        <v>0</v>
      </c>
      <c r="AD67" s="29">
        <v>12</v>
      </c>
      <c r="AE67" s="29">
        <f t="shared" si="90"/>
        <v>0</v>
      </c>
    </row>
    <row r="68" spans="1:31">
      <c r="A68" s="1"/>
      <c r="B68" s="33">
        <v>5</v>
      </c>
      <c r="C68" s="27" t="s">
        <v>68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f>E68+G68+I68</f>
        <v>0</v>
      </c>
      <c r="L68" s="29">
        <v>0</v>
      </c>
      <c r="M68" s="29">
        <v>0</v>
      </c>
      <c r="N68" s="29">
        <v>0</v>
      </c>
      <c r="O68" s="29">
        <v>0</v>
      </c>
      <c r="P68" s="29">
        <f>N68</f>
        <v>0</v>
      </c>
      <c r="Q68" s="29">
        <v>0</v>
      </c>
      <c r="R68" s="29">
        <v>0</v>
      </c>
      <c r="S68" s="29">
        <v>0</v>
      </c>
      <c r="T68" s="29">
        <v>0</v>
      </c>
      <c r="U68" s="29">
        <f>S68</f>
        <v>0</v>
      </c>
      <c r="V68" s="29">
        <v>0</v>
      </c>
      <c r="W68" s="29">
        <v>0</v>
      </c>
      <c r="X68" s="29">
        <v>0</v>
      </c>
      <c r="Y68" s="29">
        <v>0</v>
      </c>
      <c r="Z68" s="29">
        <f>X68</f>
        <v>0</v>
      </c>
      <c r="AA68" s="29">
        <v>0</v>
      </c>
      <c r="AB68" s="29">
        <v>0</v>
      </c>
      <c r="AC68" s="29">
        <v>0</v>
      </c>
      <c r="AD68" s="29">
        <v>0</v>
      </c>
      <c r="AE68" s="29">
        <f t="shared" si="90"/>
        <v>0</v>
      </c>
    </row>
    <row r="69" spans="1:31">
      <c r="A69" s="1"/>
      <c r="B69" s="33"/>
      <c r="C69" s="27"/>
      <c r="D69" s="42"/>
      <c r="E69" s="42"/>
      <c r="F69" s="41"/>
      <c r="G69" s="43"/>
      <c r="H69" s="44"/>
      <c r="I69" s="42"/>
      <c r="J69" s="42"/>
      <c r="K69" s="42"/>
      <c r="L69" s="41"/>
      <c r="M69" s="43"/>
      <c r="N69" s="44"/>
      <c r="O69" s="42"/>
      <c r="P69" s="42"/>
      <c r="Q69" s="42"/>
      <c r="R69" s="41"/>
      <c r="S69" s="43"/>
      <c r="T69" s="44"/>
      <c r="U69" s="42"/>
      <c r="V69" s="42"/>
      <c r="W69" s="42"/>
      <c r="X69" s="41"/>
      <c r="Y69" s="43"/>
      <c r="Z69" s="44"/>
      <c r="AA69" s="44"/>
      <c r="AB69" s="44"/>
      <c r="AC69" s="44"/>
      <c r="AD69" s="44"/>
      <c r="AE69" s="44"/>
    </row>
    <row r="70" spans="1:31">
      <c r="A70" s="1"/>
      <c r="B70" s="45"/>
      <c r="C70" s="46" t="s">
        <v>69</v>
      </c>
      <c r="D70" s="47">
        <f>SUM(D64:D69)</f>
        <v>47</v>
      </c>
      <c r="E70" s="47">
        <f t="shared" ref="E70" si="91">SUM(E64:E69)</f>
        <v>0</v>
      </c>
      <c r="F70" s="47">
        <f t="shared" ref="F70" si="92">SUM(F64:F69)</f>
        <v>47</v>
      </c>
      <c r="G70" s="47">
        <f t="shared" ref="G70" si="93">SUM(G64:G69)</f>
        <v>0</v>
      </c>
      <c r="H70" s="47">
        <f t="shared" ref="H70" si="94">SUM(H64:H69)</f>
        <v>45</v>
      </c>
      <c r="I70" s="47">
        <f t="shared" ref="I70" si="95">SUM(I64:I69)</f>
        <v>0</v>
      </c>
      <c r="J70" s="47">
        <f t="shared" ref="J70" si="96">SUM(J64:J69)</f>
        <v>45</v>
      </c>
      <c r="K70" s="47">
        <f t="shared" ref="K70" si="97">SUM(K64:K69)</f>
        <v>0</v>
      </c>
      <c r="L70" s="47">
        <f t="shared" ref="L70" si="98">SUM(L64:L69)</f>
        <v>50</v>
      </c>
      <c r="M70" s="47">
        <f t="shared" ref="M70" si="99">SUM(M64:M69)</f>
        <v>49</v>
      </c>
      <c r="N70" s="47">
        <f t="shared" ref="N70" si="100">SUM(N64:N69)</f>
        <v>49</v>
      </c>
      <c r="O70" s="47">
        <f t="shared" ref="O70" si="101">SUM(O64:O69)</f>
        <v>59</v>
      </c>
      <c r="P70" s="47">
        <f t="shared" ref="P70" si="102">SUM(P64:P69)</f>
        <v>49</v>
      </c>
      <c r="Q70" s="47">
        <f t="shared" ref="Q70" si="103">SUM(Q64:Q69)</f>
        <v>50</v>
      </c>
      <c r="R70" s="47">
        <f t="shared" ref="R70" si="104">SUM(R64:R69)</f>
        <v>49</v>
      </c>
      <c r="S70" s="47">
        <f t="shared" ref="S70" si="105">SUM(S64:S69)</f>
        <v>49</v>
      </c>
      <c r="T70" s="47">
        <f t="shared" ref="T70" si="106">SUM(T64:T69)</f>
        <v>59</v>
      </c>
      <c r="U70" s="47">
        <f t="shared" ref="U70" si="107">SUM(U64:U69)</f>
        <v>49</v>
      </c>
      <c r="V70" s="47">
        <f t="shared" ref="V70" si="108">SUM(V64:V69)</f>
        <v>0</v>
      </c>
      <c r="W70" s="47">
        <f t="shared" ref="W70" si="109">SUM(W64:W69)</f>
        <v>0</v>
      </c>
      <c r="X70" s="47">
        <f t="shared" ref="X70" si="110">SUM(X64:X69)</f>
        <v>0</v>
      </c>
      <c r="Y70" s="47">
        <f t="shared" ref="Y70" si="111">SUM(Y64:Y69)</f>
        <v>59</v>
      </c>
      <c r="Z70" s="47">
        <f t="shared" ref="Z70" si="112">SUM(Z64:Z69)</f>
        <v>0</v>
      </c>
      <c r="AA70" s="47">
        <f t="shared" ref="AA70" si="113">SUM(AA64:AA69)</f>
        <v>0</v>
      </c>
      <c r="AB70" s="47">
        <f t="shared" ref="AB70" si="114">SUM(AB64:AB69)</f>
        <v>0</v>
      </c>
      <c r="AC70" s="47">
        <f t="shared" ref="AC70" si="115">SUM(AC64:AC69)</f>
        <v>0</v>
      </c>
      <c r="AD70" s="47">
        <f t="shared" ref="AD70" si="116">SUM(AD64:AD69)</f>
        <v>59</v>
      </c>
      <c r="AE70" s="47">
        <f t="shared" ref="AE70" si="117">SUM(AE64:AE69)</f>
        <v>0</v>
      </c>
    </row>
    <row r="71" spans="1:31">
      <c r="A71" s="1"/>
      <c r="B71" s="1" t="str">
        <f>B57</f>
        <v>Organik Penugasan Pelindo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31">
      <c r="A72" s="1"/>
      <c r="B72" s="40" t="str">
        <f>'AFILIASI &amp; ANPER'!C78</f>
        <v>Terminal Petikemas Banjarmasin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3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31">
      <c r="A74" s="1"/>
      <c r="B74" s="137" t="s">
        <v>3</v>
      </c>
      <c r="C74" s="3"/>
      <c r="D74" s="4" t="s">
        <v>0</v>
      </c>
      <c r="E74" s="4" t="s">
        <v>1</v>
      </c>
      <c r="F74" s="4" t="s">
        <v>0</v>
      </c>
      <c r="G74" s="4" t="s">
        <v>1</v>
      </c>
      <c r="H74" s="4" t="s">
        <v>0</v>
      </c>
      <c r="I74" s="4" t="s">
        <v>1</v>
      </c>
      <c r="J74" s="4" t="s">
        <v>0</v>
      </c>
      <c r="K74" s="4" t="s">
        <v>1</v>
      </c>
      <c r="L74" s="5" t="s">
        <v>0</v>
      </c>
      <c r="M74" s="5" t="s">
        <v>0</v>
      </c>
      <c r="N74" s="4" t="s">
        <v>0</v>
      </c>
      <c r="O74" s="4" t="s">
        <v>1</v>
      </c>
      <c r="P74" s="6" t="s">
        <v>0</v>
      </c>
      <c r="Q74" s="5" t="s">
        <v>0</v>
      </c>
      <c r="R74" s="5" t="s">
        <v>0</v>
      </c>
      <c r="S74" s="4" t="s">
        <v>0</v>
      </c>
      <c r="T74" s="4" t="s">
        <v>1</v>
      </c>
      <c r="U74" s="6" t="s">
        <v>0</v>
      </c>
      <c r="V74" s="5" t="s">
        <v>0</v>
      </c>
      <c r="W74" s="5" t="s">
        <v>0</v>
      </c>
      <c r="X74" s="4" t="s">
        <v>0</v>
      </c>
      <c r="Y74" s="4" t="s">
        <v>1</v>
      </c>
      <c r="Z74" s="6" t="s">
        <v>0</v>
      </c>
      <c r="AA74" s="5" t="s">
        <v>0</v>
      </c>
      <c r="AB74" s="5" t="s">
        <v>0</v>
      </c>
      <c r="AC74" s="4" t="s">
        <v>0</v>
      </c>
      <c r="AD74" s="4" t="s">
        <v>1</v>
      </c>
      <c r="AE74" s="6" t="s">
        <v>0</v>
      </c>
    </row>
    <row r="75" spans="1:31">
      <c r="A75" s="1"/>
      <c r="B75" s="138"/>
      <c r="C75" s="9" t="s">
        <v>62</v>
      </c>
      <c r="D75" s="9" t="s">
        <v>6</v>
      </c>
      <c r="E75" s="9" t="s">
        <v>6</v>
      </c>
      <c r="F75" s="9" t="s">
        <v>7</v>
      </c>
      <c r="G75" s="9" t="s">
        <v>7</v>
      </c>
      <c r="H75" s="9" t="s">
        <v>8</v>
      </c>
      <c r="I75" s="9" t="s">
        <v>8</v>
      </c>
      <c r="J75" s="9" t="s">
        <v>9</v>
      </c>
      <c r="K75" s="9" t="s">
        <v>9</v>
      </c>
      <c r="L75" s="10" t="s">
        <v>10</v>
      </c>
      <c r="M75" s="10" t="s">
        <v>11</v>
      </c>
      <c r="N75" s="9" t="s">
        <v>12</v>
      </c>
      <c r="O75" s="9" t="s">
        <v>6</v>
      </c>
      <c r="P75" s="11" t="s">
        <v>6</v>
      </c>
      <c r="Q75" s="10" t="s">
        <v>63</v>
      </c>
      <c r="R75" s="10" t="s">
        <v>13</v>
      </c>
      <c r="S75" s="9" t="s">
        <v>14</v>
      </c>
      <c r="T75" s="9" t="s">
        <v>7</v>
      </c>
      <c r="U75" s="11" t="s">
        <v>7</v>
      </c>
      <c r="V75" s="10" t="s">
        <v>15</v>
      </c>
      <c r="W75" s="10" t="s">
        <v>16</v>
      </c>
      <c r="X75" s="9" t="s">
        <v>17</v>
      </c>
      <c r="Y75" s="9" t="s">
        <v>8</v>
      </c>
      <c r="Z75" s="11" t="s">
        <v>8</v>
      </c>
      <c r="AA75" s="10" t="s">
        <v>18</v>
      </c>
      <c r="AB75" s="10" t="s">
        <v>19</v>
      </c>
      <c r="AC75" s="9" t="s">
        <v>9</v>
      </c>
      <c r="AD75" s="9" t="s">
        <v>9</v>
      </c>
      <c r="AE75" s="11" t="s">
        <v>20</v>
      </c>
    </row>
    <row r="76" spans="1:31">
      <c r="A76" s="1"/>
      <c r="B76" s="139"/>
      <c r="C76" s="13"/>
      <c r="D76" s="14">
        <v>2021</v>
      </c>
      <c r="E76" s="14">
        <v>2021</v>
      </c>
      <c r="F76" s="14">
        <v>2021</v>
      </c>
      <c r="G76" s="14">
        <v>2021</v>
      </c>
      <c r="H76" s="14">
        <v>2021</v>
      </c>
      <c r="I76" s="14">
        <v>2021</v>
      </c>
      <c r="J76" s="14">
        <v>2021</v>
      </c>
      <c r="K76" s="14">
        <v>2021</v>
      </c>
      <c r="L76" s="15" t="s">
        <v>22</v>
      </c>
      <c r="M76" s="15" t="s">
        <v>22</v>
      </c>
      <c r="N76" s="14" t="s">
        <v>22</v>
      </c>
      <c r="O76" s="14" t="s">
        <v>22</v>
      </c>
      <c r="P76" s="16">
        <v>2022</v>
      </c>
      <c r="Q76" s="15" t="s">
        <v>22</v>
      </c>
      <c r="R76" s="15" t="s">
        <v>22</v>
      </c>
      <c r="S76" s="14" t="s">
        <v>22</v>
      </c>
      <c r="T76" s="14" t="s">
        <v>22</v>
      </c>
      <c r="U76" s="16">
        <v>2022</v>
      </c>
      <c r="V76" s="15" t="s">
        <v>22</v>
      </c>
      <c r="W76" s="15" t="s">
        <v>22</v>
      </c>
      <c r="X76" s="14" t="s">
        <v>22</v>
      </c>
      <c r="Y76" s="14" t="s">
        <v>22</v>
      </c>
      <c r="Z76" s="16">
        <v>2022</v>
      </c>
      <c r="AA76" s="15" t="s">
        <v>22</v>
      </c>
      <c r="AB76" s="15" t="s">
        <v>22</v>
      </c>
      <c r="AC76" s="14">
        <v>2022</v>
      </c>
      <c r="AD76" s="14">
        <v>2022</v>
      </c>
      <c r="AE76" s="16">
        <v>2022</v>
      </c>
    </row>
    <row r="77" spans="1:31">
      <c r="A77" s="1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>
      <c r="A78" s="1"/>
      <c r="B78" s="33">
        <v>1</v>
      </c>
      <c r="C78" s="27" t="s">
        <v>64</v>
      </c>
      <c r="D78" s="29">
        <v>0</v>
      </c>
      <c r="E78" s="29">
        <v>0</v>
      </c>
      <c r="F78" s="29">
        <v>0</v>
      </c>
      <c r="G78" s="29">
        <v>0</v>
      </c>
      <c r="H78" s="29">
        <v>2</v>
      </c>
      <c r="I78" s="29">
        <v>0</v>
      </c>
      <c r="J78" s="29">
        <v>2</v>
      </c>
      <c r="K78" s="29">
        <f t="shared" ref="K78:K82" si="118">E78+G78+I78</f>
        <v>0</v>
      </c>
      <c r="L78" s="29">
        <v>4</v>
      </c>
      <c r="M78" s="29">
        <v>6</v>
      </c>
      <c r="N78" s="29">
        <v>6</v>
      </c>
      <c r="O78" s="29">
        <v>3</v>
      </c>
      <c r="P78" s="29">
        <f>N78</f>
        <v>6</v>
      </c>
      <c r="Q78" s="29">
        <v>6</v>
      </c>
      <c r="R78" s="29">
        <v>6</v>
      </c>
      <c r="S78" s="29">
        <v>6</v>
      </c>
      <c r="T78" s="29">
        <v>3</v>
      </c>
      <c r="U78" s="29">
        <f>S78</f>
        <v>6</v>
      </c>
      <c r="V78" s="29">
        <v>0</v>
      </c>
      <c r="W78" s="29">
        <v>0</v>
      </c>
      <c r="X78" s="29">
        <v>0</v>
      </c>
      <c r="Y78" s="29">
        <v>3</v>
      </c>
      <c r="Z78" s="29">
        <f>X78</f>
        <v>0</v>
      </c>
      <c r="AA78" s="29">
        <v>0</v>
      </c>
      <c r="AB78" s="29">
        <v>0</v>
      </c>
      <c r="AC78" s="29">
        <v>0</v>
      </c>
      <c r="AD78" s="29">
        <v>3</v>
      </c>
      <c r="AE78" s="29">
        <f>AC78</f>
        <v>0</v>
      </c>
    </row>
    <row r="79" spans="1:31">
      <c r="A79" s="1"/>
      <c r="B79" s="33">
        <v>2</v>
      </c>
      <c r="C79" s="27" t="s">
        <v>65</v>
      </c>
      <c r="D79" s="29">
        <v>24</v>
      </c>
      <c r="E79" s="29">
        <v>0</v>
      </c>
      <c r="F79" s="29">
        <v>24</v>
      </c>
      <c r="G79" s="29">
        <v>0</v>
      </c>
      <c r="H79" s="29">
        <v>28</v>
      </c>
      <c r="I79" s="29">
        <v>0</v>
      </c>
      <c r="J79" s="29">
        <v>28</v>
      </c>
      <c r="K79" s="29">
        <f t="shared" si="118"/>
        <v>0</v>
      </c>
      <c r="L79" s="29">
        <v>28</v>
      </c>
      <c r="M79" s="29">
        <v>36</v>
      </c>
      <c r="N79" s="29">
        <v>36</v>
      </c>
      <c r="O79" s="29">
        <v>45</v>
      </c>
      <c r="P79" s="29">
        <f>N79</f>
        <v>36</v>
      </c>
      <c r="Q79" s="29">
        <v>36</v>
      </c>
      <c r="R79" s="29">
        <v>36</v>
      </c>
      <c r="S79" s="29">
        <v>36</v>
      </c>
      <c r="T79" s="29">
        <v>45</v>
      </c>
      <c r="U79" s="29">
        <f>S79</f>
        <v>36</v>
      </c>
      <c r="V79" s="29">
        <v>0</v>
      </c>
      <c r="W79" s="29">
        <v>0</v>
      </c>
      <c r="X79" s="29">
        <v>0</v>
      </c>
      <c r="Y79" s="29">
        <v>45</v>
      </c>
      <c r="Z79" s="29">
        <f>X79</f>
        <v>0</v>
      </c>
      <c r="AA79" s="29">
        <v>0</v>
      </c>
      <c r="AB79" s="29">
        <v>0</v>
      </c>
      <c r="AC79" s="29">
        <v>0</v>
      </c>
      <c r="AD79" s="29">
        <v>45</v>
      </c>
      <c r="AE79" s="29">
        <f t="shared" ref="AE79:AE82" si="119">AC79</f>
        <v>0</v>
      </c>
    </row>
    <row r="80" spans="1:31">
      <c r="A80" s="1"/>
      <c r="B80" s="33">
        <v>3</v>
      </c>
      <c r="C80" s="27" t="s">
        <v>66</v>
      </c>
      <c r="D80" s="29">
        <v>6</v>
      </c>
      <c r="E80" s="29">
        <v>0</v>
      </c>
      <c r="F80" s="29">
        <v>6</v>
      </c>
      <c r="G80" s="29">
        <v>0</v>
      </c>
      <c r="H80" s="29">
        <v>6</v>
      </c>
      <c r="I80" s="29">
        <v>0</v>
      </c>
      <c r="J80" s="29">
        <v>6</v>
      </c>
      <c r="K80" s="29">
        <f t="shared" si="118"/>
        <v>0</v>
      </c>
      <c r="L80" s="29">
        <v>14</v>
      </c>
      <c r="M80" s="29">
        <v>14</v>
      </c>
      <c r="N80" s="29">
        <v>14</v>
      </c>
      <c r="O80" s="29">
        <v>6</v>
      </c>
      <c r="P80" s="29">
        <f>N80</f>
        <v>14</v>
      </c>
      <c r="Q80" s="29">
        <v>14</v>
      </c>
      <c r="R80" s="29">
        <v>14</v>
      </c>
      <c r="S80" s="29">
        <v>14</v>
      </c>
      <c r="T80" s="29">
        <v>6</v>
      </c>
      <c r="U80" s="29">
        <f>S80</f>
        <v>14</v>
      </c>
      <c r="V80" s="29">
        <v>0</v>
      </c>
      <c r="W80" s="29">
        <v>0</v>
      </c>
      <c r="X80" s="29">
        <v>0</v>
      </c>
      <c r="Y80" s="29">
        <v>6</v>
      </c>
      <c r="Z80" s="29">
        <f>X80</f>
        <v>0</v>
      </c>
      <c r="AA80" s="29">
        <v>0</v>
      </c>
      <c r="AB80" s="29">
        <v>0</v>
      </c>
      <c r="AC80" s="29">
        <v>0</v>
      </c>
      <c r="AD80" s="29">
        <v>6</v>
      </c>
      <c r="AE80" s="29">
        <f t="shared" si="119"/>
        <v>0</v>
      </c>
    </row>
    <row r="81" spans="1:31">
      <c r="A81" s="1"/>
      <c r="B81" s="33">
        <v>4</v>
      </c>
      <c r="C81" s="27" t="s">
        <v>67</v>
      </c>
      <c r="D81" s="29">
        <v>46</v>
      </c>
      <c r="E81" s="29">
        <v>0</v>
      </c>
      <c r="F81" s="29">
        <v>46</v>
      </c>
      <c r="G81" s="29">
        <v>0</v>
      </c>
      <c r="H81" s="29">
        <v>46</v>
      </c>
      <c r="I81" s="29">
        <v>0</v>
      </c>
      <c r="J81" s="29">
        <v>46</v>
      </c>
      <c r="K81" s="29">
        <f t="shared" si="118"/>
        <v>0</v>
      </c>
      <c r="L81" s="29">
        <v>36</v>
      </c>
      <c r="M81" s="29">
        <v>37</v>
      </c>
      <c r="N81" s="29">
        <v>37</v>
      </c>
      <c r="O81" s="29">
        <v>46</v>
      </c>
      <c r="P81" s="29">
        <f>N81</f>
        <v>37</v>
      </c>
      <c r="Q81" s="29">
        <v>37</v>
      </c>
      <c r="R81" s="29">
        <v>37</v>
      </c>
      <c r="S81" s="29">
        <v>37</v>
      </c>
      <c r="T81" s="29">
        <v>46</v>
      </c>
      <c r="U81" s="29">
        <f>S81</f>
        <v>37</v>
      </c>
      <c r="V81" s="29">
        <v>0</v>
      </c>
      <c r="W81" s="29">
        <v>0</v>
      </c>
      <c r="X81" s="29">
        <v>0</v>
      </c>
      <c r="Y81" s="29">
        <v>46</v>
      </c>
      <c r="Z81" s="29">
        <f>X81</f>
        <v>0</v>
      </c>
      <c r="AA81" s="29">
        <v>0</v>
      </c>
      <c r="AB81" s="29">
        <v>0</v>
      </c>
      <c r="AC81" s="29">
        <v>0</v>
      </c>
      <c r="AD81" s="29">
        <v>46</v>
      </c>
      <c r="AE81" s="29">
        <f t="shared" si="119"/>
        <v>0</v>
      </c>
    </row>
    <row r="82" spans="1:31">
      <c r="A82" s="1"/>
      <c r="B82" s="33">
        <v>5</v>
      </c>
      <c r="C82" s="27" t="s">
        <v>68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f t="shared" si="118"/>
        <v>0</v>
      </c>
      <c r="L82" s="29">
        <v>0</v>
      </c>
      <c r="M82" s="29">
        <v>0</v>
      </c>
      <c r="N82" s="29">
        <v>0</v>
      </c>
      <c r="O82" s="29">
        <v>0</v>
      </c>
      <c r="P82" s="29">
        <f>N82</f>
        <v>0</v>
      </c>
      <c r="Q82" s="29">
        <v>0</v>
      </c>
      <c r="R82" s="29">
        <v>0</v>
      </c>
      <c r="S82" s="29">
        <v>0</v>
      </c>
      <c r="T82" s="29">
        <v>0</v>
      </c>
      <c r="U82" s="29">
        <f>S82</f>
        <v>0</v>
      </c>
      <c r="V82" s="29">
        <v>0</v>
      </c>
      <c r="W82" s="29">
        <v>0</v>
      </c>
      <c r="X82" s="29">
        <v>0</v>
      </c>
      <c r="Y82" s="29">
        <v>0</v>
      </c>
      <c r="Z82" s="29">
        <f>X82</f>
        <v>0</v>
      </c>
      <c r="AA82" s="29">
        <v>0</v>
      </c>
      <c r="AB82" s="29">
        <v>0</v>
      </c>
      <c r="AC82" s="29">
        <v>0</v>
      </c>
      <c r="AD82" s="29">
        <v>0</v>
      </c>
      <c r="AE82" s="29">
        <f t="shared" si="119"/>
        <v>0</v>
      </c>
    </row>
    <row r="83" spans="1:31">
      <c r="A83" s="1"/>
      <c r="B83" s="33"/>
      <c r="C83" s="27"/>
      <c r="D83" s="42">
        <v>0</v>
      </c>
      <c r="E83" s="42"/>
      <c r="F83" s="41">
        <v>0</v>
      </c>
      <c r="G83" s="43"/>
      <c r="H83" s="44">
        <v>0</v>
      </c>
      <c r="I83" s="42"/>
      <c r="J83" s="42">
        <v>0</v>
      </c>
      <c r="K83" s="42"/>
      <c r="L83" s="41">
        <v>0</v>
      </c>
      <c r="M83" s="43">
        <v>0</v>
      </c>
      <c r="N83" s="44">
        <v>0</v>
      </c>
      <c r="O83" s="42">
        <v>0</v>
      </c>
      <c r="P83" s="42"/>
      <c r="Q83" s="42">
        <v>0</v>
      </c>
      <c r="R83" s="41">
        <v>0</v>
      </c>
      <c r="S83" s="43">
        <v>0</v>
      </c>
      <c r="T83" s="42">
        <v>0</v>
      </c>
      <c r="U83" s="42"/>
      <c r="V83" s="42"/>
      <c r="W83" s="42"/>
      <c r="X83" s="41"/>
      <c r="Y83" s="42">
        <v>0</v>
      </c>
      <c r="Z83" s="44"/>
      <c r="AA83" s="44"/>
      <c r="AB83" s="44"/>
      <c r="AC83" s="44"/>
      <c r="AD83" s="42">
        <v>0</v>
      </c>
      <c r="AE83" s="44"/>
    </row>
    <row r="84" spans="1:31">
      <c r="A84" s="1"/>
      <c r="B84" s="45"/>
      <c r="C84" s="46" t="s">
        <v>69</v>
      </c>
      <c r="D84" s="47">
        <f>SUM(D78:D83)</f>
        <v>76</v>
      </c>
      <c r="E84" s="47">
        <f t="shared" ref="E84" si="120">SUM(E78:E83)</f>
        <v>0</v>
      </c>
      <c r="F84" s="47">
        <f t="shared" ref="F84" si="121">SUM(F78:F83)</f>
        <v>76</v>
      </c>
      <c r="G84" s="47">
        <f t="shared" ref="G84" si="122">SUM(G78:G83)</f>
        <v>0</v>
      </c>
      <c r="H84" s="47">
        <f t="shared" ref="H84" si="123">SUM(H78:H83)</f>
        <v>82</v>
      </c>
      <c r="I84" s="47">
        <f t="shared" ref="I84" si="124">SUM(I78:I83)</f>
        <v>0</v>
      </c>
      <c r="J84" s="47">
        <f t="shared" ref="J84" si="125">SUM(J78:J83)</f>
        <v>82</v>
      </c>
      <c r="K84" s="47">
        <f t="shared" ref="K84" si="126">SUM(K78:K83)</f>
        <v>0</v>
      </c>
      <c r="L84" s="47">
        <f t="shared" ref="L84" si="127">SUM(L78:L83)</f>
        <v>82</v>
      </c>
      <c r="M84" s="47">
        <f t="shared" ref="M84" si="128">SUM(M78:M83)</f>
        <v>93</v>
      </c>
      <c r="N84" s="47">
        <f t="shared" ref="N84" si="129">SUM(N78:N83)</f>
        <v>93</v>
      </c>
      <c r="O84" s="47">
        <f t="shared" ref="O84" si="130">SUM(O78:O83)</f>
        <v>100</v>
      </c>
      <c r="P84" s="47">
        <f t="shared" ref="P84" si="131">SUM(P78:P83)</f>
        <v>93</v>
      </c>
      <c r="Q84" s="47">
        <f t="shared" ref="Q84" si="132">SUM(Q78:Q83)</f>
        <v>93</v>
      </c>
      <c r="R84" s="47">
        <f t="shared" ref="R84" si="133">SUM(R78:R83)</f>
        <v>93</v>
      </c>
      <c r="S84" s="47">
        <f t="shared" ref="S84" si="134">SUM(S78:S83)</f>
        <v>93</v>
      </c>
      <c r="T84" s="47">
        <f t="shared" ref="T84" si="135">SUM(T78:T83)</f>
        <v>100</v>
      </c>
      <c r="U84" s="47">
        <f t="shared" ref="U84" si="136">SUM(U78:U83)</f>
        <v>93</v>
      </c>
      <c r="V84" s="47">
        <f t="shared" ref="V84" si="137">SUM(V78:V83)</f>
        <v>0</v>
      </c>
      <c r="W84" s="47">
        <f t="shared" ref="W84" si="138">SUM(W78:W83)</f>
        <v>0</v>
      </c>
      <c r="X84" s="47">
        <f t="shared" ref="X84" si="139">SUM(X78:X83)</f>
        <v>0</v>
      </c>
      <c r="Y84" s="47">
        <f t="shared" ref="Y84" si="140">SUM(Y78:Y83)</f>
        <v>100</v>
      </c>
      <c r="Z84" s="47">
        <f t="shared" ref="Z84" si="141">SUM(Z78:Z83)</f>
        <v>0</v>
      </c>
      <c r="AA84" s="47">
        <f t="shared" ref="AA84" si="142">SUM(AA78:AA83)</f>
        <v>0</v>
      </c>
      <c r="AB84" s="47">
        <f t="shared" ref="AB84" si="143">SUM(AB78:AB83)</f>
        <v>0</v>
      </c>
      <c r="AC84" s="47">
        <f t="shared" ref="AC84" si="144">SUM(AC78:AC83)</f>
        <v>0</v>
      </c>
      <c r="AD84" s="47">
        <f t="shared" ref="AD84" si="145">SUM(AD78:AD83)</f>
        <v>100</v>
      </c>
      <c r="AE84" s="47">
        <f t="shared" ref="AE84" si="146">SUM(AE78:AE83)</f>
        <v>0</v>
      </c>
    </row>
    <row r="85" spans="1:31">
      <c r="A85" s="1"/>
      <c r="B85" s="1" t="str">
        <f>B71</f>
        <v>Organik Penugasan Pelindo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31">
      <c r="A86" s="1"/>
      <c r="B86" s="40" t="str">
        <f>'AFILIASI &amp; ANPER'!C92</f>
        <v>Terminal Petikemas Makassar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3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31">
      <c r="A88" s="1"/>
      <c r="B88" s="137" t="s">
        <v>3</v>
      </c>
      <c r="C88" s="3"/>
      <c r="D88" s="4" t="s">
        <v>0</v>
      </c>
      <c r="E88" s="4" t="s">
        <v>1</v>
      </c>
      <c r="F88" s="4" t="s">
        <v>0</v>
      </c>
      <c r="G88" s="4" t="s">
        <v>1</v>
      </c>
      <c r="H88" s="4" t="s">
        <v>0</v>
      </c>
      <c r="I88" s="4" t="s">
        <v>1</v>
      </c>
      <c r="J88" s="4" t="s">
        <v>0</v>
      </c>
      <c r="K88" s="4" t="s">
        <v>1</v>
      </c>
      <c r="L88" s="5" t="s">
        <v>0</v>
      </c>
      <c r="M88" s="5" t="s">
        <v>0</v>
      </c>
      <c r="N88" s="4" t="s">
        <v>0</v>
      </c>
      <c r="O88" s="4" t="s">
        <v>1</v>
      </c>
      <c r="P88" s="6" t="s">
        <v>0</v>
      </c>
      <c r="Q88" s="5" t="s">
        <v>0</v>
      </c>
      <c r="R88" s="5" t="s">
        <v>0</v>
      </c>
      <c r="S88" s="4" t="s">
        <v>0</v>
      </c>
      <c r="T88" s="4" t="s">
        <v>1</v>
      </c>
      <c r="U88" s="6" t="s">
        <v>0</v>
      </c>
      <c r="V88" s="5" t="s">
        <v>0</v>
      </c>
      <c r="W88" s="5" t="s">
        <v>0</v>
      </c>
      <c r="X88" s="4" t="s">
        <v>0</v>
      </c>
      <c r="Y88" s="4" t="s">
        <v>1</v>
      </c>
      <c r="Z88" s="6" t="s">
        <v>0</v>
      </c>
      <c r="AA88" s="5" t="s">
        <v>0</v>
      </c>
      <c r="AB88" s="5" t="s">
        <v>0</v>
      </c>
      <c r="AC88" s="4" t="s">
        <v>0</v>
      </c>
      <c r="AD88" s="4" t="s">
        <v>1</v>
      </c>
      <c r="AE88" s="6" t="s">
        <v>0</v>
      </c>
    </row>
    <row r="89" spans="1:31">
      <c r="A89" s="1"/>
      <c r="B89" s="138"/>
      <c r="C89" s="9" t="s">
        <v>62</v>
      </c>
      <c r="D89" s="9" t="s">
        <v>6</v>
      </c>
      <c r="E89" s="9" t="s">
        <v>6</v>
      </c>
      <c r="F89" s="9" t="s">
        <v>7</v>
      </c>
      <c r="G89" s="9" t="s">
        <v>7</v>
      </c>
      <c r="H89" s="9" t="s">
        <v>8</v>
      </c>
      <c r="I89" s="9" t="s">
        <v>8</v>
      </c>
      <c r="J89" s="9" t="s">
        <v>9</v>
      </c>
      <c r="K89" s="9" t="s">
        <v>9</v>
      </c>
      <c r="L89" s="10" t="s">
        <v>10</v>
      </c>
      <c r="M89" s="10" t="s">
        <v>11</v>
      </c>
      <c r="N89" s="9" t="s">
        <v>12</v>
      </c>
      <c r="O89" s="9" t="s">
        <v>6</v>
      </c>
      <c r="P89" s="11" t="s">
        <v>6</v>
      </c>
      <c r="Q89" s="10" t="s">
        <v>63</v>
      </c>
      <c r="R89" s="10" t="s">
        <v>13</v>
      </c>
      <c r="S89" s="9" t="s">
        <v>14</v>
      </c>
      <c r="T89" s="9" t="s">
        <v>7</v>
      </c>
      <c r="U89" s="11" t="s">
        <v>7</v>
      </c>
      <c r="V89" s="10" t="s">
        <v>15</v>
      </c>
      <c r="W89" s="10" t="s">
        <v>16</v>
      </c>
      <c r="X89" s="9" t="s">
        <v>17</v>
      </c>
      <c r="Y89" s="9" t="s">
        <v>8</v>
      </c>
      <c r="Z89" s="11" t="s">
        <v>8</v>
      </c>
      <c r="AA89" s="10" t="s">
        <v>18</v>
      </c>
      <c r="AB89" s="10" t="s">
        <v>19</v>
      </c>
      <c r="AC89" s="9" t="s">
        <v>9</v>
      </c>
      <c r="AD89" s="9" t="s">
        <v>9</v>
      </c>
      <c r="AE89" s="11" t="s">
        <v>20</v>
      </c>
    </row>
    <row r="90" spans="1:31">
      <c r="A90" s="1"/>
      <c r="B90" s="139"/>
      <c r="C90" s="13"/>
      <c r="D90" s="14">
        <v>2021</v>
      </c>
      <c r="E90" s="14">
        <v>2021</v>
      </c>
      <c r="F90" s="14">
        <v>2021</v>
      </c>
      <c r="G90" s="14">
        <v>2021</v>
      </c>
      <c r="H90" s="14">
        <v>2021</v>
      </c>
      <c r="I90" s="14">
        <v>2021</v>
      </c>
      <c r="J90" s="14">
        <v>2021</v>
      </c>
      <c r="K90" s="14">
        <v>2021</v>
      </c>
      <c r="L90" s="15" t="s">
        <v>22</v>
      </c>
      <c r="M90" s="15" t="s">
        <v>22</v>
      </c>
      <c r="N90" s="14" t="s">
        <v>22</v>
      </c>
      <c r="O90" s="14" t="s">
        <v>22</v>
      </c>
      <c r="P90" s="16">
        <v>2022</v>
      </c>
      <c r="Q90" s="15" t="s">
        <v>22</v>
      </c>
      <c r="R90" s="15" t="s">
        <v>22</v>
      </c>
      <c r="S90" s="14" t="s">
        <v>22</v>
      </c>
      <c r="T90" s="14" t="s">
        <v>22</v>
      </c>
      <c r="U90" s="16">
        <v>2022</v>
      </c>
      <c r="V90" s="15" t="s">
        <v>22</v>
      </c>
      <c r="W90" s="15" t="s">
        <v>22</v>
      </c>
      <c r="X90" s="14" t="s">
        <v>22</v>
      </c>
      <c r="Y90" s="14" t="s">
        <v>22</v>
      </c>
      <c r="Z90" s="16">
        <v>2022</v>
      </c>
      <c r="AA90" s="15" t="s">
        <v>22</v>
      </c>
      <c r="AB90" s="15" t="s">
        <v>22</v>
      </c>
      <c r="AC90" s="14">
        <v>2022</v>
      </c>
      <c r="AD90" s="14">
        <v>2022</v>
      </c>
      <c r="AE90" s="16">
        <v>2022</v>
      </c>
    </row>
    <row r="91" spans="1:31">
      <c r="A91" s="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>
      <c r="A92" s="1"/>
      <c r="B92" s="33">
        <v>1</v>
      </c>
      <c r="C92" s="27" t="s">
        <v>64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f t="shared" ref="K92:K96" si="147">E92+G92+I92</f>
        <v>0</v>
      </c>
      <c r="L92" s="29">
        <v>4</v>
      </c>
      <c r="M92" s="29">
        <v>4</v>
      </c>
      <c r="N92" s="29">
        <v>4</v>
      </c>
      <c r="O92" s="29">
        <v>4</v>
      </c>
      <c r="P92" s="29">
        <f>N92</f>
        <v>4</v>
      </c>
      <c r="Q92" s="29">
        <v>3</v>
      </c>
      <c r="R92" s="29">
        <v>3</v>
      </c>
      <c r="S92" s="29">
        <v>3</v>
      </c>
      <c r="T92" s="29">
        <v>4</v>
      </c>
      <c r="U92" s="29">
        <f>S92</f>
        <v>3</v>
      </c>
      <c r="V92" s="29">
        <v>0</v>
      </c>
      <c r="W92" s="29">
        <v>0</v>
      </c>
      <c r="X92" s="29">
        <v>0</v>
      </c>
      <c r="Y92" s="29">
        <v>4</v>
      </c>
      <c r="Z92" s="29">
        <f>X92</f>
        <v>0</v>
      </c>
      <c r="AA92" s="29">
        <v>0</v>
      </c>
      <c r="AB92" s="29">
        <v>0</v>
      </c>
      <c r="AC92" s="29">
        <v>0</v>
      </c>
      <c r="AD92" s="29">
        <v>4</v>
      </c>
      <c r="AE92" s="29">
        <f>AC92</f>
        <v>0</v>
      </c>
    </row>
    <row r="93" spans="1:31">
      <c r="A93" s="1"/>
      <c r="B93" s="33">
        <v>2</v>
      </c>
      <c r="C93" s="27" t="s">
        <v>65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f t="shared" si="147"/>
        <v>0</v>
      </c>
      <c r="L93" s="29">
        <v>55</v>
      </c>
      <c r="M93" s="29">
        <v>54</v>
      </c>
      <c r="N93" s="29">
        <v>54</v>
      </c>
      <c r="O93" s="29">
        <v>56</v>
      </c>
      <c r="P93" s="29">
        <f>N93</f>
        <v>54</v>
      </c>
      <c r="Q93" s="29">
        <v>52</v>
      </c>
      <c r="R93" s="29">
        <v>52</v>
      </c>
      <c r="S93" s="29">
        <v>52</v>
      </c>
      <c r="T93" s="29">
        <v>56</v>
      </c>
      <c r="U93" s="29">
        <f>S93</f>
        <v>52</v>
      </c>
      <c r="V93" s="29">
        <v>0</v>
      </c>
      <c r="W93" s="29">
        <v>0</v>
      </c>
      <c r="X93" s="29">
        <v>0</v>
      </c>
      <c r="Y93" s="29">
        <v>56</v>
      </c>
      <c r="Z93" s="29">
        <f>X93</f>
        <v>0</v>
      </c>
      <c r="AA93" s="29">
        <v>0</v>
      </c>
      <c r="AB93" s="29">
        <v>0</v>
      </c>
      <c r="AC93" s="29">
        <v>0</v>
      </c>
      <c r="AD93" s="29">
        <v>56</v>
      </c>
      <c r="AE93" s="29">
        <f t="shared" ref="AE93:AE96" si="148">AC93</f>
        <v>0</v>
      </c>
    </row>
    <row r="94" spans="1:31">
      <c r="A94" s="1"/>
      <c r="B94" s="33">
        <v>3</v>
      </c>
      <c r="C94" s="27" t="s">
        <v>66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f t="shared" si="147"/>
        <v>0</v>
      </c>
      <c r="L94" s="29">
        <v>12</v>
      </c>
      <c r="M94" s="29">
        <v>12</v>
      </c>
      <c r="N94" s="29">
        <v>12</v>
      </c>
      <c r="O94" s="29">
        <v>15</v>
      </c>
      <c r="P94" s="29">
        <f>N94</f>
        <v>12</v>
      </c>
      <c r="Q94" s="29">
        <v>9</v>
      </c>
      <c r="R94" s="29">
        <v>9</v>
      </c>
      <c r="S94" s="29">
        <v>9</v>
      </c>
      <c r="T94" s="29">
        <v>15</v>
      </c>
      <c r="U94" s="29">
        <f>S94</f>
        <v>9</v>
      </c>
      <c r="V94" s="29">
        <v>0</v>
      </c>
      <c r="W94" s="29">
        <v>0</v>
      </c>
      <c r="X94" s="29">
        <v>0</v>
      </c>
      <c r="Y94" s="29">
        <v>15</v>
      </c>
      <c r="Z94" s="29">
        <f>X94</f>
        <v>0</v>
      </c>
      <c r="AA94" s="29">
        <v>0</v>
      </c>
      <c r="AB94" s="29">
        <v>0</v>
      </c>
      <c r="AC94" s="29">
        <v>0</v>
      </c>
      <c r="AD94" s="29">
        <v>15</v>
      </c>
      <c r="AE94" s="29">
        <f t="shared" si="148"/>
        <v>0</v>
      </c>
    </row>
    <row r="95" spans="1:31">
      <c r="A95" s="1"/>
      <c r="B95" s="33">
        <v>4</v>
      </c>
      <c r="C95" s="27" t="s">
        <v>67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f t="shared" si="147"/>
        <v>0</v>
      </c>
      <c r="L95" s="29">
        <v>45</v>
      </c>
      <c r="M95" s="29">
        <v>45</v>
      </c>
      <c r="N95" s="29">
        <v>45</v>
      </c>
      <c r="O95" s="29">
        <v>39</v>
      </c>
      <c r="P95" s="29">
        <f>N95</f>
        <v>45</v>
      </c>
      <c r="Q95" s="29">
        <v>46</v>
      </c>
      <c r="R95" s="29">
        <v>46</v>
      </c>
      <c r="S95" s="29">
        <v>46</v>
      </c>
      <c r="T95" s="29">
        <v>39</v>
      </c>
      <c r="U95" s="29">
        <f>S95</f>
        <v>46</v>
      </c>
      <c r="V95" s="29">
        <v>0</v>
      </c>
      <c r="W95" s="29">
        <v>0</v>
      </c>
      <c r="X95" s="29">
        <v>0</v>
      </c>
      <c r="Y95" s="29">
        <v>39</v>
      </c>
      <c r="Z95" s="29">
        <f>X95</f>
        <v>0</v>
      </c>
      <c r="AA95" s="29">
        <v>0</v>
      </c>
      <c r="AB95" s="29">
        <v>0</v>
      </c>
      <c r="AC95" s="29">
        <v>0</v>
      </c>
      <c r="AD95" s="29">
        <v>39</v>
      </c>
      <c r="AE95" s="29">
        <f t="shared" si="148"/>
        <v>0</v>
      </c>
    </row>
    <row r="96" spans="1:31">
      <c r="A96" s="1"/>
      <c r="B96" s="33">
        <v>5</v>
      </c>
      <c r="C96" s="27" t="s">
        <v>68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f t="shared" si="147"/>
        <v>0</v>
      </c>
      <c r="L96" s="29">
        <v>0</v>
      </c>
      <c r="M96" s="29">
        <v>0</v>
      </c>
      <c r="N96" s="29">
        <v>0</v>
      </c>
      <c r="O96" s="29">
        <v>0</v>
      </c>
      <c r="P96" s="29">
        <f>N96</f>
        <v>0</v>
      </c>
      <c r="Q96" s="29">
        <v>0</v>
      </c>
      <c r="R96" s="29">
        <v>0</v>
      </c>
      <c r="S96" s="29">
        <v>0</v>
      </c>
      <c r="T96" s="29">
        <v>0</v>
      </c>
      <c r="U96" s="29">
        <f>S96</f>
        <v>0</v>
      </c>
      <c r="V96" s="29">
        <v>0</v>
      </c>
      <c r="W96" s="29">
        <v>0</v>
      </c>
      <c r="X96" s="29">
        <v>0</v>
      </c>
      <c r="Y96" s="29">
        <v>0</v>
      </c>
      <c r="Z96" s="29">
        <f>X96</f>
        <v>0</v>
      </c>
      <c r="AA96" s="29">
        <v>0</v>
      </c>
      <c r="AB96" s="29">
        <v>0</v>
      </c>
      <c r="AC96" s="29">
        <v>0</v>
      </c>
      <c r="AD96" s="29">
        <v>0</v>
      </c>
      <c r="AE96" s="29">
        <f t="shared" si="148"/>
        <v>0</v>
      </c>
    </row>
    <row r="97" spans="1:31">
      <c r="A97" s="1"/>
      <c r="B97" s="33"/>
      <c r="C97" s="27"/>
      <c r="D97" s="42"/>
      <c r="E97" s="42"/>
      <c r="F97" s="41"/>
      <c r="G97" s="43"/>
      <c r="H97" s="44"/>
      <c r="I97" s="42"/>
      <c r="J97" s="42"/>
      <c r="K97" s="42"/>
      <c r="L97" s="41">
        <v>0</v>
      </c>
      <c r="M97" s="43">
        <v>0</v>
      </c>
      <c r="N97" s="44">
        <v>0</v>
      </c>
      <c r="O97" s="42">
        <v>0</v>
      </c>
      <c r="P97" s="42"/>
      <c r="Q97" s="42">
        <v>0</v>
      </c>
      <c r="R97" s="41">
        <v>0</v>
      </c>
      <c r="S97" s="43">
        <v>0</v>
      </c>
      <c r="T97" s="42">
        <v>0</v>
      </c>
      <c r="U97" s="42"/>
      <c r="V97" s="42"/>
      <c r="W97" s="42"/>
      <c r="X97" s="41"/>
      <c r="Y97" s="42">
        <v>0</v>
      </c>
      <c r="Z97" s="44"/>
      <c r="AA97" s="44"/>
      <c r="AB97" s="44"/>
      <c r="AC97" s="44"/>
      <c r="AD97" s="42">
        <v>0</v>
      </c>
      <c r="AE97" s="44"/>
    </row>
    <row r="98" spans="1:31">
      <c r="A98" s="1"/>
      <c r="B98" s="45"/>
      <c r="C98" s="46" t="s">
        <v>69</v>
      </c>
      <c r="D98" s="47">
        <f>SUM(D92:D97)</f>
        <v>0</v>
      </c>
      <c r="E98" s="47">
        <f t="shared" ref="E98" si="149">SUM(E92:E97)</f>
        <v>0</v>
      </c>
      <c r="F98" s="47">
        <f t="shared" ref="F98" si="150">SUM(F92:F97)</f>
        <v>0</v>
      </c>
      <c r="G98" s="47">
        <f t="shared" ref="G98" si="151">SUM(G92:G97)</f>
        <v>0</v>
      </c>
      <c r="H98" s="47">
        <f t="shared" ref="H98" si="152">SUM(H92:H97)</f>
        <v>0</v>
      </c>
      <c r="I98" s="47">
        <f t="shared" ref="I98" si="153">SUM(I92:I97)</f>
        <v>0</v>
      </c>
      <c r="J98" s="47">
        <f t="shared" ref="J98" si="154">SUM(J92:J97)</f>
        <v>0</v>
      </c>
      <c r="K98" s="47">
        <f t="shared" ref="K98" si="155">SUM(K92:K97)</f>
        <v>0</v>
      </c>
      <c r="L98" s="47">
        <f t="shared" ref="L98" si="156">SUM(L92:L97)</f>
        <v>116</v>
      </c>
      <c r="M98" s="47">
        <f t="shared" ref="M98" si="157">SUM(M92:M97)</f>
        <v>115</v>
      </c>
      <c r="N98" s="47">
        <f t="shared" ref="N98" si="158">SUM(N92:N97)</f>
        <v>115</v>
      </c>
      <c r="O98" s="47">
        <f t="shared" ref="O98" si="159">SUM(O92:O97)</f>
        <v>114</v>
      </c>
      <c r="P98" s="47">
        <f t="shared" ref="P98" si="160">SUM(P92:P97)</f>
        <v>115</v>
      </c>
      <c r="Q98" s="47">
        <f t="shared" ref="Q98" si="161">SUM(Q92:Q97)</f>
        <v>110</v>
      </c>
      <c r="R98" s="47">
        <f t="shared" ref="R98" si="162">SUM(R92:R97)</f>
        <v>110</v>
      </c>
      <c r="S98" s="47">
        <f t="shared" ref="S98" si="163">SUM(S92:S97)</f>
        <v>110</v>
      </c>
      <c r="T98" s="47">
        <f t="shared" ref="T98" si="164">SUM(T92:T97)</f>
        <v>114</v>
      </c>
      <c r="U98" s="47">
        <f t="shared" ref="U98" si="165">SUM(U92:U97)</f>
        <v>110</v>
      </c>
      <c r="V98" s="47">
        <f t="shared" ref="V98" si="166">SUM(V92:V97)</f>
        <v>0</v>
      </c>
      <c r="W98" s="47">
        <f t="shared" ref="W98" si="167">SUM(W92:W97)</f>
        <v>0</v>
      </c>
      <c r="X98" s="47">
        <f t="shared" ref="X98" si="168">SUM(X92:X97)</f>
        <v>0</v>
      </c>
      <c r="Y98" s="47">
        <f t="shared" ref="Y98" si="169">SUM(Y92:Y97)</f>
        <v>114</v>
      </c>
      <c r="Z98" s="47">
        <f t="shared" ref="Z98" si="170">SUM(Z92:Z97)</f>
        <v>0</v>
      </c>
      <c r="AA98" s="47">
        <f t="shared" ref="AA98" si="171">SUM(AA92:AA97)</f>
        <v>0</v>
      </c>
      <c r="AB98" s="47">
        <f t="shared" ref="AB98" si="172">SUM(AB92:AB97)</f>
        <v>0</v>
      </c>
      <c r="AC98" s="47">
        <f t="shared" ref="AC98" si="173">SUM(AC92:AC97)</f>
        <v>0</v>
      </c>
      <c r="AD98" s="47">
        <f t="shared" ref="AD98" si="174">SUM(AD92:AD97)</f>
        <v>114</v>
      </c>
      <c r="AE98" s="47">
        <f t="shared" ref="AE98" si="175">SUM(AE92:AE97)</f>
        <v>0</v>
      </c>
    </row>
    <row r="99" spans="1:31">
      <c r="A99" s="1"/>
      <c r="B99" s="1" t="str">
        <f>B85</f>
        <v>Organik Penugasan Pelindo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31">
      <c r="A100" s="1"/>
      <c r="B100" s="40" t="str">
        <f>'AFILIASI &amp; ANPER'!C106</f>
        <v>Terminal Petikemas Ambon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3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31">
      <c r="A102" s="1"/>
      <c r="B102" s="137" t="s">
        <v>3</v>
      </c>
      <c r="C102" s="3"/>
      <c r="D102" s="4" t="s">
        <v>0</v>
      </c>
      <c r="E102" s="4" t="s">
        <v>1</v>
      </c>
      <c r="F102" s="4" t="s">
        <v>0</v>
      </c>
      <c r="G102" s="4" t="s">
        <v>1</v>
      </c>
      <c r="H102" s="4" t="s">
        <v>0</v>
      </c>
      <c r="I102" s="4" t="s">
        <v>1</v>
      </c>
      <c r="J102" s="4" t="s">
        <v>0</v>
      </c>
      <c r="K102" s="4" t="s">
        <v>1</v>
      </c>
      <c r="L102" s="5" t="s">
        <v>0</v>
      </c>
      <c r="M102" s="5" t="s">
        <v>0</v>
      </c>
      <c r="N102" s="4" t="s">
        <v>0</v>
      </c>
      <c r="O102" s="4" t="s">
        <v>1</v>
      </c>
      <c r="P102" s="6" t="s">
        <v>0</v>
      </c>
      <c r="Q102" s="5" t="s">
        <v>0</v>
      </c>
      <c r="R102" s="5" t="s">
        <v>0</v>
      </c>
      <c r="S102" s="4" t="s">
        <v>0</v>
      </c>
      <c r="T102" s="4" t="s">
        <v>1</v>
      </c>
      <c r="U102" s="6" t="s">
        <v>0</v>
      </c>
      <c r="V102" s="5" t="s">
        <v>0</v>
      </c>
      <c r="W102" s="5" t="s">
        <v>0</v>
      </c>
      <c r="X102" s="4" t="s">
        <v>0</v>
      </c>
      <c r="Y102" s="4" t="s">
        <v>1</v>
      </c>
      <c r="Z102" s="6" t="s">
        <v>0</v>
      </c>
      <c r="AA102" s="5" t="s">
        <v>0</v>
      </c>
      <c r="AB102" s="5" t="s">
        <v>0</v>
      </c>
      <c r="AC102" s="4" t="s">
        <v>0</v>
      </c>
      <c r="AD102" s="4" t="s">
        <v>1</v>
      </c>
      <c r="AE102" s="6" t="s">
        <v>0</v>
      </c>
    </row>
    <row r="103" spans="1:31">
      <c r="A103" s="1"/>
      <c r="B103" s="138"/>
      <c r="C103" s="9" t="s">
        <v>62</v>
      </c>
      <c r="D103" s="9" t="s">
        <v>6</v>
      </c>
      <c r="E103" s="9" t="s">
        <v>6</v>
      </c>
      <c r="F103" s="9" t="s">
        <v>7</v>
      </c>
      <c r="G103" s="9" t="s">
        <v>7</v>
      </c>
      <c r="H103" s="9" t="s">
        <v>8</v>
      </c>
      <c r="I103" s="9" t="s">
        <v>8</v>
      </c>
      <c r="J103" s="9" t="s">
        <v>9</v>
      </c>
      <c r="K103" s="9" t="s">
        <v>9</v>
      </c>
      <c r="L103" s="10" t="s">
        <v>10</v>
      </c>
      <c r="M103" s="10" t="s">
        <v>11</v>
      </c>
      <c r="N103" s="9" t="s">
        <v>12</v>
      </c>
      <c r="O103" s="9" t="s">
        <v>6</v>
      </c>
      <c r="P103" s="11" t="s">
        <v>6</v>
      </c>
      <c r="Q103" s="10" t="s">
        <v>63</v>
      </c>
      <c r="R103" s="10" t="s">
        <v>13</v>
      </c>
      <c r="S103" s="9" t="s">
        <v>14</v>
      </c>
      <c r="T103" s="9" t="s">
        <v>7</v>
      </c>
      <c r="U103" s="11" t="s">
        <v>7</v>
      </c>
      <c r="V103" s="10" t="s">
        <v>15</v>
      </c>
      <c r="W103" s="10" t="s">
        <v>16</v>
      </c>
      <c r="X103" s="9" t="s">
        <v>17</v>
      </c>
      <c r="Y103" s="9" t="s">
        <v>8</v>
      </c>
      <c r="Z103" s="11" t="s">
        <v>8</v>
      </c>
      <c r="AA103" s="10" t="s">
        <v>18</v>
      </c>
      <c r="AB103" s="10" t="s">
        <v>19</v>
      </c>
      <c r="AC103" s="9" t="s">
        <v>9</v>
      </c>
      <c r="AD103" s="9" t="s">
        <v>9</v>
      </c>
      <c r="AE103" s="11" t="s">
        <v>20</v>
      </c>
    </row>
    <row r="104" spans="1:31">
      <c r="A104" s="1"/>
      <c r="B104" s="139"/>
      <c r="C104" s="13"/>
      <c r="D104" s="14">
        <v>2021</v>
      </c>
      <c r="E104" s="14">
        <v>2021</v>
      </c>
      <c r="F104" s="14">
        <v>2021</v>
      </c>
      <c r="G104" s="14">
        <v>2021</v>
      </c>
      <c r="H104" s="14">
        <v>2021</v>
      </c>
      <c r="I104" s="14">
        <v>2021</v>
      </c>
      <c r="J104" s="14">
        <v>2021</v>
      </c>
      <c r="K104" s="14">
        <v>2021</v>
      </c>
      <c r="L104" s="15" t="s">
        <v>22</v>
      </c>
      <c r="M104" s="15" t="s">
        <v>22</v>
      </c>
      <c r="N104" s="14" t="s">
        <v>22</v>
      </c>
      <c r="O104" s="14" t="s">
        <v>22</v>
      </c>
      <c r="P104" s="16">
        <v>2022</v>
      </c>
      <c r="Q104" s="15" t="s">
        <v>22</v>
      </c>
      <c r="R104" s="15" t="s">
        <v>22</v>
      </c>
      <c r="S104" s="14" t="s">
        <v>22</v>
      </c>
      <c r="T104" s="14" t="s">
        <v>22</v>
      </c>
      <c r="U104" s="16">
        <v>2022</v>
      </c>
      <c r="V104" s="15" t="s">
        <v>22</v>
      </c>
      <c r="W104" s="15" t="s">
        <v>22</v>
      </c>
      <c r="X104" s="14" t="s">
        <v>22</v>
      </c>
      <c r="Y104" s="14" t="s">
        <v>22</v>
      </c>
      <c r="Z104" s="16">
        <v>2022</v>
      </c>
      <c r="AA104" s="15" t="s">
        <v>22</v>
      </c>
      <c r="AB104" s="15" t="s">
        <v>22</v>
      </c>
      <c r="AC104" s="14">
        <v>2022</v>
      </c>
      <c r="AD104" s="14">
        <v>2022</v>
      </c>
      <c r="AE104" s="16">
        <v>2022</v>
      </c>
    </row>
    <row r="105" spans="1:31">
      <c r="A105" s="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>
      <c r="A106" s="1"/>
      <c r="B106" s="33">
        <v>1</v>
      </c>
      <c r="C106" s="27" t="s">
        <v>64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f t="shared" ref="K106:K110" si="176">E106+G106+I106</f>
        <v>0</v>
      </c>
      <c r="L106" s="29">
        <v>4</v>
      </c>
      <c r="M106" s="29">
        <v>4</v>
      </c>
      <c r="N106" s="29">
        <v>4</v>
      </c>
      <c r="O106" s="29">
        <v>3</v>
      </c>
      <c r="P106" s="29">
        <f>N106</f>
        <v>4</v>
      </c>
      <c r="Q106" s="29">
        <v>0</v>
      </c>
      <c r="R106" s="29">
        <v>0</v>
      </c>
      <c r="S106" s="29">
        <v>0</v>
      </c>
      <c r="T106" s="29">
        <v>0</v>
      </c>
      <c r="U106" s="29">
        <f>S106</f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f>X106</f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f>AC106</f>
        <v>0</v>
      </c>
    </row>
    <row r="107" spans="1:31">
      <c r="A107" s="1"/>
      <c r="B107" s="33">
        <v>2</v>
      </c>
      <c r="C107" s="27" t="s">
        <v>65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f t="shared" si="176"/>
        <v>0</v>
      </c>
      <c r="L107" s="29">
        <v>36</v>
      </c>
      <c r="M107" s="29">
        <v>36</v>
      </c>
      <c r="N107" s="29">
        <v>36</v>
      </c>
      <c r="O107" s="29">
        <v>34</v>
      </c>
      <c r="P107" s="29">
        <f>N107</f>
        <v>36</v>
      </c>
      <c r="Q107" s="29">
        <v>18</v>
      </c>
      <c r="R107" s="29">
        <v>18</v>
      </c>
      <c r="S107" s="29">
        <v>18</v>
      </c>
      <c r="T107" s="29">
        <v>0</v>
      </c>
      <c r="U107" s="29">
        <f>S107</f>
        <v>18</v>
      </c>
      <c r="V107" s="29">
        <v>0</v>
      </c>
      <c r="W107" s="29">
        <v>0</v>
      </c>
      <c r="X107" s="29">
        <v>0</v>
      </c>
      <c r="Y107" s="29">
        <v>0</v>
      </c>
      <c r="Z107" s="29">
        <f>X107</f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f t="shared" ref="AE107:AE110" si="177">AC107</f>
        <v>0</v>
      </c>
    </row>
    <row r="108" spans="1:31">
      <c r="A108" s="1"/>
      <c r="B108" s="33">
        <v>3</v>
      </c>
      <c r="C108" s="27" t="s">
        <v>66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f t="shared" si="176"/>
        <v>0</v>
      </c>
      <c r="L108" s="29">
        <v>8</v>
      </c>
      <c r="M108" s="29">
        <v>8</v>
      </c>
      <c r="N108" s="29">
        <v>8</v>
      </c>
      <c r="O108" s="29">
        <v>7</v>
      </c>
      <c r="P108" s="29">
        <f>N108</f>
        <v>8</v>
      </c>
      <c r="Q108" s="29">
        <v>5</v>
      </c>
      <c r="R108" s="29">
        <v>5</v>
      </c>
      <c r="S108" s="29">
        <v>5</v>
      </c>
      <c r="T108" s="29">
        <v>0</v>
      </c>
      <c r="U108" s="29">
        <f>S108</f>
        <v>5</v>
      </c>
      <c r="V108" s="29">
        <v>0</v>
      </c>
      <c r="W108" s="29">
        <v>0</v>
      </c>
      <c r="X108" s="29">
        <v>0</v>
      </c>
      <c r="Y108" s="29">
        <v>0</v>
      </c>
      <c r="Z108" s="29">
        <f>X108</f>
        <v>0</v>
      </c>
      <c r="AA108" s="29">
        <v>0</v>
      </c>
      <c r="AB108" s="29">
        <v>0</v>
      </c>
      <c r="AC108" s="29">
        <v>0</v>
      </c>
      <c r="AD108" s="29">
        <v>0</v>
      </c>
      <c r="AE108" s="29">
        <f t="shared" si="177"/>
        <v>0</v>
      </c>
    </row>
    <row r="109" spans="1:31">
      <c r="A109" s="1"/>
      <c r="B109" s="33">
        <v>4</v>
      </c>
      <c r="C109" s="27" t="s">
        <v>67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f t="shared" si="176"/>
        <v>0</v>
      </c>
      <c r="L109" s="29">
        <v>21</v>
      </c>
      <c r="M109" s="29">
        <v>21</v>
      </c>
      <c r="N109" s="29">
        <v>21</v>
      </c>
      <c r="O109" s="29">
        <v>25</v>
      </c>
      <c r="P109" s="29">
        <f>N109</f>
        <v>21</v>
      </c>
      <c r="Q109" s="29">
        <v>11</v>
      </c>
      <c r="R109" s="29">
        <v>11</v>
      </c>
      <c r="S109" s="29">
        <v>11</v>
      </c>
      <c r="T109" s="29">
        <v>0</v>
      </c>
      <c r="U109" s="29">
        <f>S109</f>
        <v>11</v>
      </c>
      <c r="V109" s="29">
        <v>0</v>
      </c>
      <c r="W109" s="29">
        <v>0</v>
      </c>
      <c r="X109" s="29">
        <v>0</v>
      </c>
      <c r="Y109" s="29">
        <v>0</v>
      </c>
      <c r="Z109" s="29">
        <f>X109</f>
        <v>0</v>
      </c>
      <c r="AA109" s="29">
        <v>0</v>
      </c>
      <c r="AB109" s="29">
        <v>0</v>
      </c>
      <c r="AC109" s="29">
        <v>0</v>
      </c>
      <c r="AD109" s="29">
        <v>0</v>
      </c>
      <c r="AE109" s="29">
        <f t="shared" si="177"/>
        <v>0</v>
      </c>
    </row>
    <row r="110" spans="1:31">
      <c r="A110" s="1"/>
      <c r="B110" s="33">
        <v>5</v>
      </c>
      <c r="C110" s="27" t="s">
        <v>68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f t="shared" si="176"/>
        <v>0</v>
      </c>
      <c r="L110" s="29">
        <v>0</v>
      </c>
      <c r="M110" s="29">
        <v>0</v>
      </c>
      <c r="N110" s="29">
        <v>0</v>
      </c>
      <c r="O110" s="29">
        <v>0</v>
      </c>
      <c r="P110" s="29">
        <f>N110</f>
        <v>0</v>
      </c>
      <c r="Q110" s="29">
        <v>0</v>
      </c>
      <c r="R110" s="29">
        <v>0</v>
      </c>
      <c r="S110" s="29">
        <v>0</v>
      </c>
      <c r="T110" s="29">
        <v>0</v>
      </c>
      <c r="U110" s="29">
        <f>S110</f>
        <v>0</v>
      </c>
      <c r="V110" s="29">
        <v>0</v>
      </c>
      <c r="W110" s="29">
        <v>0</v>
      </c>
      <c r="X110" s="29">
        <v>0</v>
      </c>
      <c r="Y110" s="29">
        <v>0</v>
      </c>
      <c r="Z110" s="29">
        <f>X110</f>
        <v>0</v>
      </c>
      <c r="AA110" s="29">
        <v>0</v>
      </c>
      <c r="AB110" s="29">
        <v>0</v>
      </c>
      <c r="AC110" s="29">
        <v>0</v>
      </c>
      <c r="AD110" s="29">
        <v>0</v>
      </c>
      <c r="AE110" s="29">
        <f t="shared" si="177"/>
        <v>0</v>
      </c>
    </row>
    <row r="111" spans="1:31">
      <c r="A111" s="1"/>
      <c r="B111" s="33"/>
      <c r="C111" s="27"/>
      <c r="D111" s="42"/>
      <c r="E111" s="42"/>
      <c r="F111" s="41"/>
      <c r="G111" s="43"/>
      <c r="H111" s="44"/>
      <c r="I111" s="42"/>
      <c r="J111" s="42"/>
      <c r="K111" s="42"/>
      <c r="L111" s="41">
        <v>0</v>
      </c>
      <c r="M111" s="43">
        <v>0</v>
      </c>
      <c r="N111" s="44">
        <v>0</v>
      </c>
      <c r="O111" s="42">
        <v>0</v>
      </c>
      <c r="P111" s="42"/>
      <c r="Q111" s="42">
        <v>0</v>
      </c>
      <c r="R111" s="41">
        <v>0</v>
      </c>
      <c r="S111" s="43">
        <v>0</v>
      </c>
      <c r="T111" s="44"/>
      <c r="U111" s="42"/>
      <c r="V111" s="42"/>
      <c r="W111" s="42"/>
      <c r="X111" s="41"/>
      <c r="Y111" s="43"/>
      <c r="Z111" s="44"/>
      <c r="AA111" s="44"/>
      <c r="AB111" s="44"/>
      <c r="AC111" s="44"/>
      <c r="AD111" s="44"/>
      <c r="AE111" s="44"/>
    </row>
    <row r="112" spans="1:31">
      <c r="A112" s="1"/>
      <c r="B112" s="45"/>
      <c r="C112" s="46" t="s">
        <v>69</v>
      </c>
      <c r="D112" s="47">
        <f>SUM(D106:D111)</f>
        <v>0</v>
      </c>
      <c r="E112" s="47">
        <f t="shared" ref="E112" si="178">SUM(E106:E111)</f>
        <v>0</v>
      </c>
      <c r="F112" s="47">
        <f t="shared" ref="F112" si="179">SUM(F106:F111)</f>
        <v>0</v>
      </c>
      <c r="G112" s="47">
        <f t="shared" ref="G112" si="180">SUM(G106:G111)</f>
        <v>0</v>
      </c>
      <c r="H112" s="47">
        <f t="shared" ref="H112" si="181">SUM(H106:H111)</f>
        <v>0</v>
      </c>
      <c r="I112" s="47">
        <f t="shared" ref="I112" si="182">SUM(I106:I111)</f>
        <v>0</v>
      </c>
      <c r="J112" s="47">
        <f t="shared" ref="J112" si="183">SUM(J106:J111)</f>
        <v>0</v>
      </c>
      <c r="K112" s="47">
        <f t="shared" ref="K112" si="184">SUM(K106:K111)</f>
        <v>0</v>
      </c>
      <c r="L112" s="47">
        <f t="shared" ref="L112" si="185">SUM(L106:L111)</f>
        <v>69</v>
      </c>
      <c r="M112" s="47">
        <f t="shared" ref="M112" si="186">SUM(M106:M111)</f>
        <v>69</v>
      </c>
      <c r="N112" s="47">
        <f t="shared" ref="N112" si="187">SUM(N106:N111)</f>
        <v>69</v>
      </c>
      <c r="O112" s="47">
        <f t="shared" ref="O112" si="188">SUM(O106:O111)</f>
        <v>69</v>
      </c>
      <c r="P112" s="47">
        <f t="shared" ref="P112" si="189">SUM(P106:P111)</f>
        <v>69</v>
      </c>
      <c r="Q112" s="47">
        <f t="shared" ref="Q112" si="190">SUM(Q106:Q111)</f>
        <v>34</v>
      </c>
      <c r="R112" s="47">
        <f t="shared" ref="R112" si="191">SUM(R106:R111)</f>
        <v>34</v>
      </c>
      <c r="S112" s="47">
        <f t="shared" ref="S112" si="192">SUM(S106:S111)</f>
        <v>34</v>
      </c>
      <c r="T112" s="47">
        <f t="shared" ref="T112" si="193">SUM(T106:T111)</f>
        <v>0</v>
      </c>
      <c r="U112" s="47">
        <f t="shared" ref="U112" si="194">SUM(U106:U111)</f>
        <v>34</v>
      </c>
      <c r="V112" s="47">
        <f t="shared" ref="V112" si="195">SUM(V106:V111)</f>
        <v>0</v>
      </c>
      <c r="W112" s="47">
        <f t="shared" ref="W112" si="196">SUM(W106:W111)</f>
        <v>0</v>
      </c>
      <c r="X112" s="47">
        <f t="shared" ref="X112" si="197">SUM(X106:X111)</f>
        <v>0</v>
      </c>
      <c r="Y112" s="47">
        <f t="shared" ref="Y112" si="198">SUM(Y106:Y111)</f>
        <v>0</v>
      </c>
      <c r="Z112" s="47">
        <f t="shared" ref="Z112" si="199">SUM(Z106:Z111)</f>
        <v>0</v>
      </c>
      <c r="AA112" s="47">
        <f t="shared" ref="AA112" si="200">SUM(AA106:AA111)</f>
        <v>0</v>
      </c>
      <c r="AB112" s="47">
        <f t="shared" ref="AB112" si="201">SUM(AB106:AB111)</f>
        <v>0</v>
      </c>
      <c r="AC112" s="47">
        <f t="shared" ref="AC112" si="202">SUM(AC106:AC111)</f>
        <v>0</v>
      </c>
      <c r="AD112" s="47">
        <f t="shared" ref="AD112" si="203">SUM(AD106:AD111)</f>
        <v>0</v>
      </c>
      <c r="AE112" s="47">
        <f t="shared" ref="AE112" si="204">SUM(AE106:AE111)</f>
        <v>0</v>
      </c>
    </row>
    <row r="113" spans="1:31">
      <c r="A113" s="1"/>
      <c r="B113" s="1" t="str">
        <f>B99</f>
        <v>Organik Penugasan Pelindo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31">
      <c r="A114" s="1"/>
      <c r="B114" s="40" t="str">
        <f>'AFILIASI &amp; ANPER'!C120</f>
        <v>Terminal Petikemas Bitung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3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31">
      <c r="A116" s="1"/>
      <c r="B116" s="137" t="s">
        <v>3</v>
      </c>
      <c r="C116" s="3"/>
      <c r="D116" s="4" t="s">
        <v>0</v>
      </c>
      <c r="E116" s="4" t="s">
        <v>1</v>
      </c>
      <c r="F116" s="4" t="s">
        <v>0</v>
      </c>
      <c r="G116" s="4" t="s">
        <v>1</v>
      </c>
      <c r="H116" s="4" t="s">
        <v>0</v>
      </c>
      <c r="I116" s="4" t="s">
        <v>1</v>
      </c>
      <c r="J116" s="4" t="s">
        <v>0</v>
      </c>
      <c r="K116" s="4" t="s">
        <v>1</v>
      </c>
      <c r="L116" s="5" t="s">
        <v>0</v>
      </c>
      <c r="M116" s="5" t="s">
        <v>0</v>
      </c>
      <c r="N116" s="4" t="s">
        <v>0</v>
      </c>
      <c r="O116" s="4" t="s">
        <v>1</v>
      </c>
      <c r="P116" s="6" t="s">
        <v>0</v>
      </c>
      <c r="Q116" s="5" t="s">
        <v>0</v>
      </c>
      <c r="R116" s="5" t="s">
        <v>0</v>
      </c>
      <c r="S116" s="4" t="s">
        <v>0</v>
      </c>
      <c r="T116" s="4" t="s">
        <v>1</v>
      </c>
      <c r="U116" s="6" t="s">
        <v>0</v>
      </c>
      <c r="V116" s="5" t="s">
        <v>0</v>
      </c>
      <c r="W116" s="5" t="s">
        <v>0</v>
      </c>
      <c r="X116" s="4" t="s">
        <v>0</v>
      </c>
      <c r="Y116" s="4" t="s">
        <v>1</v>
      </c>
      <c r="Z116" s="6" t="s">
        <v>0</v>
      </c>
      <c r="AA116" s="5" t="s">
        <v>0</v>
      </c>
      <c r="AB116" s="5" t="s">
        <v>0</v>
      </c>
      <c r="AC116" s="4" t="s">
        <v>0</v>
      </c>
      <c r="AD116" s="4" t="s">
        <v>1</v>
      </c>
      <c r="AE116" s="6" t="s">
        <v>0</v>
      </c>
    </row>
    <row r="117" spans="1:31">
      <c r="A117" s="1"/>
      <c r="B117" s="138"/>
      <c r="C117" s="9" t="s">
        <v>62</v>
      </c>
      <c r="D117" s="9" t="s">
        <v>6</v>
      </c>
      <c r="E117" s="9" t="s">
        <v>6</v>
      </c>
      <c r="F117" s="9" t="s">
        <v>7</v>
      </c>
      <c r="G117" s="9" t="s">
        <v>7</v>
      </c>
      <c r="H117" s="9" t="s">
        <v>8</v>
      </c>
      <c r="I117" s="9" t="s">
        <v>8</v>
      </c>
      <c r="J117" s="9" t="s">
        <v>9</v>
      </c>
      <c r="K117" s="9" t="s">
        <v>9</v>
      </c>
      <c r="L117" s="10" t="s">
        <v>10</v>
      </c>
      <c r="M117" s="10" t="s">
        <v>11</v>
      </c>
      <c r="N117" s="9" t="s">
        <v>12</v>
      </c>
      <c r="O117" s="9" t="s">
        <v>6</v>
      </c>
      <c r="P117" s="11" t="s">
        <v>6</v>
      </c>
      <c r="Q117" s="10" t="s">
        <v>63</v>
      </c>
      <c r="R117" s="10" t="s">
        <v>13</v>
      </c>
      <c r="S117" s="9" t="s">
        <v>14</v>
      </c>
      <c r="T117" s="9" t="s">
        <v>7</v>
      </c>
      <c r="U117" s="11" t="s">
        <v>7</v>
      </c>
      <c r="V117" s="10" t="s">
        <v>15</v>
      </c>
      <c r="W117" s="10" t="s">
        <v>16</v>
      </c>
      <c r="X117" s="9" t="s">
        <v>17</v>
      </c>
      <c r="Y117" s="9" t="s">
        <v>8</v>
      </c>
      <c r="Z117" s="11" t="s">
        <v>8</v>
      </c>
      <c r="AA117" s="10" t="s">
        <v>18</v>
      </c>
      <c r="AB117" s="10" t="s">
        <v>19</v>
      </c>
      <c r="AC117" s="9" t="s">
        <v>9</v>
      </c>
      <c r="AD117" s="9" t="s">
        <v>9</v>
      </c>
      <c r="AE117" s="11" t="s">
        <v>20</v>
      </c>
    </row>
    <row r="118" spans="1:31">
      <c r="A118" s="1"/>
      <c r="B118" s="139"/>
      <c r="C118" s="13"/>
      <c r="D118" s="14">
        <v>2021</v>
      </c>
      <c r="E118" s="14">
        <v>2021</v>
      </c>
      <c r="F118" s="14">
        <v>2021</v>
      </c>
      <c r="G118" s="14">
        <v>2021</v>
      </c>
      <c r="H118" s="14">
        <v>2021</v>
      </c>
      <c r="I118" s="14">
        <v>2021</v>
      </c>
      <c r="J118" s="14">
        <v>2021</v>
      </c>
      <c r="K118" s="14">
        <v>2021</v>
      </c>
      <c r="L118" s="15" t="s">
        <v>22</v>
      </c>
      <c r="M118" s="15" t="s">
        <v>22</v>
      </c>
      <c r="N118" s="14" t="s">
        <v>22</v>
      </c>
      <c r="O118" s="14" t="s">
        <v>22</v>
      </c>
      <c r="P118" s="16">
        <v>2022</v>
      </c>
      <c r="Q118" s="15" t="s">
        <v>22</v>
      </c>
      <c r="R118" s="15" t="s">
        <v>22</v>
      </c>
      <c r="S118" s="14" t="s">
        <v>22</v>
      </c>
      <c r="T118" s="14" t="s">
        <v>22</v>
      </c>
      <c r="U118" s="16">
        <v>2022</v>
      </c>
      <c r="V118" s="15" t="s">
        <v>22</v>
      </c>
      <c r="W118" s="15" t="s">
        <v>22</v>
      </c>
      <c r="X118" s="14" t="s">
        <v>22</v>
      </c>
      <c r="Y118" s="14" t="s">
        <v>22</v>
      </c>
      <c r="Z118" s="16">
        <v>2022</v>
      </c>
      <c r="AA118" s="15" t="s">
        <v>22</v>
      </c>
      <c r="AB118" s="15" t="s">
        <v>22</v>
      </c>
      <c r="AC118" s="14">
        <v>2022</v>
      </c>
      <c r="AD118" s="14">
        <v>2022</v>
      </c>
      <c r="AE118" s="16">
        <v>2022</v>
      </c>
    </row>
    <row r="119" spans="1:31">
      <c r="A119" s="1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>
      <c r="A120" s="1"/>
      <c r="B120" s="33">
        <v>1</v>
      </c>
      <c r="C120" s="27" t="s">
        <v>64</v>
      </c>
      <c r="D120" s="29">
        <v>1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f t="shared" ref="K120:K124" si="205">E120+G120+I120</f>
        <v>0</v>
      </c>
      <c r="L120" s="29">
        <v>0</v>
      </c>
      <c r="M120" s="29">
        <v>1</v>
      </c>
      <c r="N120" s="29">
        <v>1</v>
      </c>
      <c r="O120" s="29">
        <v>2</v>
      </c>
      <c r="P120" s="29">
        <f>N120</f>
        <v>1</v>
      </c>
      <c r="Q120" s="29">
        <v>1</v>
      </c>
      <c r="R120" s="29">
        <v>1</v>
      </c>
      <c r="S120" s="29">
        <v>1</v>
      </c>
      <c r="T120" s="29">
        <v>2</v>
      </c>
      <c r="U120" s="29">
        <f>S120</f>
        <v>1</v>
      </c>
      <c r="V120" s="29">
        <v>0</v>
      </c>
      <c r="W120" s="29">
        <v>0</v>
      </c>
      <c r="X120" s="29">
        <v>0</v>
      </c>
      <c r="Y120" s="29">
        <v>2</v>
      </c>
      <c r="Z120" s="29">
        <f>X120</f>
        <v>0</v>
      </c>
      <c r="AA120" s="29">
        <v>0</v>
      </c>
      <c r="AB120" s="29">
        <v>0</v>
      </c>
      <c r="AC120" s="29">
        <v>0</v>
      </c>
      <c r="AD120" s="29">
        <v>2</v>
      </c>
      <c r="AE120" s="29">
        <f>AC120</f>
        <v>0</v>
      </c>
    </row>
    <row r="121" spans="1:31">
      <c r="A121" s="1"/>
      <c r="B121" s="33">
        <v>2</v>
      </c>
      <c r="C121" s="27" t="s">
        <v>65</v>
      </c>
      <c r="D121" s="29">
        <v>26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f t="shared" si="205"/>
        <v>0</v>
      </c>
      <c r="L121" s="29">
        <v>0</v>
      </c>
      <c r="M121" s="29">
        <v>27</v>
      </c>
      <c r="N121" s="29">
        <v>29</v>
      </c>
      <c r="O121" s="29">
        <v>32</v>
      </c>
      <c r="P121" s="29">
        <f>N121</f>
        <v>29</v>
      </c>
      <c r="Q121" s="29">
        <v>29</v>
      </c>
      <c r="R121" s="29">
        <v>29</v>
      </c>
      <c r="S121" s="29">
        <v>29</v>
      </c>
      <c r="T121" s="29">
        <v>32</v>
      </c>
      <c r="U121" s="29">
        <f>S121</f>
        <v>29</v>
      </c>
      <c r="V121" s="29">
        <v>0</v>
      </c>
      <c r="W121" s="29">
        <v>0</v>
      </c>
      <c r="X121" s="29">
        <v>0</v>
      </c>
      <c r="Y121" s="29">
        <v>32</v>
      </c>
      <c r="Z121" s="29">
        <f>X121</f>
        <v>0</v>
      </c>
      <c r="AA121" s="29">
        <v>0</v>
      </c>
      <c r="AB121" s="29">
        <v>0</v>
      </c>
      <c r="AC121" s="29">
        <v>0</v>
      </c>
      <c r="AD121" s="29">
        <v>32</v>
      </c>
      <c r="AE121" s="29">
        <f t="shared" ref="AE121:AE124" si="206">AC121</f>
        <v>0</v>
      </c>
    </row>
    <row r="122" spans="1:31">
      <c r="A122" s="1"/>
      <c r="B122" s="33">
        <v>3</v>
      </c>
      <c r="C122" s="27" t="s">
        <v>66</v>
      </c>
      <c r="D122" s="29">
        <v>7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f t="shared" si="205"/>
        <v>0</v>
      </c>
      <c r="L122" s="29">
        <v>0</v>
      </c>
      <c r="M122" s="29">
        <v>5</v>
      </c>
      <c r="N122" s="29">
        <v>5</v>
      </c>
      <c r="O122" s="29">
        <v>8</v>
      </c>
      <c r="P122" s="29">
        <f>N122</f>
        <v>5</v>
      </c>
      <c r="Q122" s="29">
        <v>5</v>
      </c>
      <c r="R122" s="29">
        <v>5</v>
      </c>
      <c r="S122" s="29">
        <v>5</v>
      </c>
      <c r="T122" s="29">
        <v>8</v>
      </c>
      <c r="U122" s="29">
        <f>S122</f>
        <v>5</v>
      </c>
      <c r="V122" s="29">
        <v>0</v>
      </c>
      <c r="W122" s="29">
        <v>0</v>
      </c>
      <c r="X122" s="29">
        <v>0</v>
      </c>
      <c r="Y122" s="29">
        <v>8</v>
      </c>
      <c r="Z122" s="29">
        <f>X122</f>
        <v>0</v>
      </c>
      <c r="AA122" s="29">
        <v>0</v>
      </c>
      <c r="AB122" s="29">
        <v>0</v>
      </c>
      <c r="AC122" s="29">
        <v>0</v>
      </c>
      <c r="AD122" s="29">
        <v>8</v>
      </c>
      <c r="AE122" s="29">
        <f t="shared" si="206"/>
        <v>0</v>
      </c>
    </row>
    <row r="123" spans="1:31">
      <c r="A123" s="1"/>
      <c r="B123" s="33">
        <v>4</v>
      </c>
      <c r="C123" s="27" t="s">
        <v>67</v>
      </c>
      <c r="D123" s="29">
        <v>38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f t="shared" si="205"/>
        <v>0</v>
      </c>
      <c r="L123" s="29">
        <v>0</v>
      </c>
      <c r="M123" s="29">
        <v>0</v>
      </c>
      <c r="N123" s="29">
        <v>38</v>
      </c>
      <c r="O123" s="29">
        <v>43</v>
      </c>
      <c r="P123" s="29">
        <f>N123</f>
        <v>38</v>
      </c>
      <c r="Q123" s="29">
        <v>38</v>
      </c>
      <c r="R123" s="29">
        <v>38</v>
      </c>
      <c r="S123" s="29">
        <v>38</v>
      </c>
      <c r="T123" s="29">
        <v>43</v>
      </c>
      <c r="U123" s="29">
        <f>S123</f>
        <v>38</v>
      </c>
      <c r="V123" s="29">
        <v>0</v>
      </c>
      <c r="W123" s="29">
        <v>0</v>
      </c>
      <c r="X123" s="29">
        <v>0</v>
      </c>
      <c r="Y123" s="29">
        <v>43</v>
      </c>
      <c r="Z123" s="29">
        <f>X123</f>
        <v>0</v>
      </c>
      <c r="AA123" s="29">
        <v>0</v>
      </c>
      <c r="AB123" s="29">
        <v>0</v>
      </c>
      <c r="AC123" s="29">
        <v>0</v>
      </c>
      <c r="AD123" s="29">
        <v>43</v>
      </c>
      <c r="AE123" s="29">
        <f t="shared" si="206"/>
        <v>0</v>
      </c>
    </row>
    <row r="124" spans="1:31">
      <c r="A124" s="1"/>
      <c r="B124" s="33">
        <v>5</v>
      </c>
      <c r="C124" s="27" t="s">
        <v>68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f t="shared" si="205"/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f>N124</f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f>S124</f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f>X124</f>
        <v>0</v>
      </c>
      <c r="AA124" s="29">
        <v>0</v>
      </c>
      <c r="AB124" s="29">
        <v>0</v>
      </c>
      <c r="AC124" s="29">
        <v>0</v>
      </c>
      <c r="AD124" s="29">
        <v>0</v>
      </c>
      <c r="AE124" s="29">
        <f t="shared" si="206"/>
        <v>0</v>
      </c>
    </row>
    <row r="125" spans="1:31">
      <c r="A125" s="1"/>
      <c r="B125" s="33"/>
      <c r="C125" s="27"/>
      <c r="D125" s="42">
        <v>0</v>
      </c>
      <c r="E125" s="42"/>
      <c r="F125" s="41"/>
      <c r="G125" s="43"/>
      <c r="H125" s="44"/>
      <c r="I125" s="42"/>
      <c r="J125" s="42"/>
      <c r="K125" s="42"/>
      <c r="L125" s="41">
        <v>0</v>
      </c>
      <c r="M125" s="43">
        <v>0</v>
      </c>
      <c r="N125" s="44">
        <v>0</v>
      </c>
      <c r="O125" s="42">
        <v>0</v>
      </c>
      <c r="P125" s="42"/>
      <c r="Q125" s="42">
        <v>0</v>
      </c>
      <c r="R125" s="41">
        <v>0</v>
      </c>
      <c r="S125" s="43">
        <v>0</v>
      </c>
      <c r="T125" s="42">
        <v>0</v>
      </c>
      <c r="U125" s="42"/>
      <c r="V125" s="42"/>
      <c r="W125" s="42"/>
      <c r="X125" s="41"/>
      <c r="Y125" s="42">
        <v>0</v>
      </c>
      <c r="Z125" s="44"/>
      <c r="AA125" s="44"/>
      <c r="AB125" s="44"/>
      <c r="AC125" s="44"/>
      <c r="AD125" s="42">
        <v>0</v>
      </c>
      <c r="AE125" s="44"/>
    </row>
    <row r="126" spans="1:31">
      <c r="A126" s="1"/>
      <c r="B126" s="45"/>
      <c r="C126" s="46" t="s">
        <v>69</v>
      </c>
      <c r="D126" s="47">
        <f>SUM(D120:D125)</f>
        <v>72</v>
      </c>
      <c r="E126" s="47">
        <f t="shared" ref="E126" si="207">SUM(E120:E125)</f>
        <v>0</v>
      </c>
      <c r="F126" s="47">
        <f t="shared" ref="F126" si="208">SUM(F120:F125)</f>
        <v>0</v>
      </c>
      <c r="G126" s="47">
        <f t="shared" ref="G126" si="209">SUM(G120:G125)</f>
        <v>0</v>
      </c>
      <c r="H126" s="47">
        <f t="shared" ref="H126" si="210">SUM(H120:H125)</f>
        <v>0</v>
      </c>
      <c r="I126" s="47">
        <f t="shared" ref="I126" si="211">SUM(I120:I125)</f>
        <v>0</v>
      </c>
      <c r="J126" s="47">
        <f t="shared" ref="J126" si="212">SUM(J120:J125)</f>
        <v>0</v>
      </c>
      <c r="K126" s="47">
        <f t="shared" ref="K126" si="213">SUM(K120:K125)</f>
        <v>0</v>
      </c>
      <c r="L126" s="47">
        <f t="shared" ref="L126" si="214">SUM(L120:L125)</f>
        <v>0</v>
      </c>
      <c r="M126" s="47">
        <f t="shared" ref="M126" si="215">SUM(M120:M125)</f>
        <v>33</v>
      </c>
      <c r="N126" s="47">
        <f t="shared" ref="N126" si="216">SUM(N120:N125)</f>
        <v>73</v>
      </c>
      <c r="O126" s="47">
        <f t="shared" ref="O126" si="217">SUM(O120:O125)</f>
        <v>85</v>
      </c>
      <c r="P126" s="47">
        <f t="shared" ref="P126" si="218">SUM(P120:P125)</f>
        <v>73</v>
      </c>
      <c r="Q126" s="47">
        <f t="shared" ref="Q126" si="219">SUM(Q120:Q125)</f>
        <v>73</v>
      </c>
      <c r="R126" s="47">
        <f t="shared" ref="R126" si="220">SUM(R120:R125)</f>
        <v>73</v>
      </c>
      <c r="S126" s="47">
        <f t="shared" ref="S126" si="221">SUM(S120:S125)</f>
        <v>73</v>
      </c>
      <c r="T126" s="47">
        <f t="shared" ref="T126" si="222">SUM(T120:T125)</f>
        <v>85</v>
      </c>
      <c r="U126" s="47">
        <f t="shared" ref="U126" si="223">SUM(U120:U125)</f>
        <v>73</v>
      </c>
      <c r="V126" s="47">
        <f t="shared" ref="V126" si="224">SUM(V120:V125)</f>
        <v>0</v>
      </c>
      <c r="W126" s="47">
        <f t="shared" ref="W126" si="225">SUM(W120:W125)</f>
        <v>0</v>
      </c>
      <c r="X126" s="47">
        <f t="shared" ref="X126" si="226">SUM(X120:X125)</f>
        <v>0</v>
      </c>
      <c r="Y126" s="47">
        <f t="shared" ref="Y126" si="227">SUM(Y120:Y125)</f>
        <v>85</v>
      </c>
      <c r="Z126" s="47">
        <f t="shared" ref="Z126" si="228">SUM(Z120:Z125)</f>
        <v>0</v>
      </c>
      <c r="AA126" s="47">
        <f t="shared" ref="AA126" si="229">SUM(AA120:AA125)</f>
        <v>0</v>
      </c>
      <c r="AB126" s="47">
        <f t="shared" ref="AB126" si="230">SUM(AB120:AB125)</f>
        <v>0</v>
      </c>
      <c r="AC126" s="47">
        <f t="shared" ref="AC126" si="231">SUM(AC120:AC125)</f>
        <v>0</v>
      </c>
      <c r="AD126" s="47">
        <f t="shared" ref="AD126" si="232">SUM(AD120:AD125)</f>
        <v>85</v>
      </c>
      <c r="AE126" s="47">
        <f t="shared" ref="AE126" si="233">SUM(AE120:AE125)</f>
        <v>0</v>
      </c>
    </row>
    <row r="127" spans="1:31">
      <c r="A127" s="1"/>
      <c r="B127" s="1" t="str">
        <f>B113</f>
        <v>Organik Penugasan Pelindo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31">
      <c r="A128" s="1"/>
      <c r="B128" s="40" t="str">
        <f>'AFILIASI &amp; ANPER'!C134</f>
        <v>Makassar New Port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3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31">
      <c r="A130" s="1"/>
      <c r="B130" s="137" t="s">
        <v>3</v>
      </c>
      <c r="C130" s="3"/>
      <c r="D130" s="4" t="s">
        <v>0</v>
      </c>
      <c r="E130" s="4" t="s">
        <v>1</v>
      </c>
      <c r="F130" s="4" t="s">
        <v>0</v>
      </c>
      <c r="G130" s="4" t="s">
        <v>1</v>
      </c>
      <c r="H130" s="4" t="s">
        <v>0</v>
      </c>
      <c r="I130" s="4" t="s">
        <v>1</v>
      </c>
      <c r="J130" s="4" t="s">
        <v>0</v>
      </c>
      <c r="K130" s="4" t="s">
        <v>1</v>
      </c>
      <c r="L130" s="5" t="s">
        <v>0</v>
      </c>
      <c r="M130" s="5" t="s">
        <v>0</v>
      </c>
      <c r="N130" s="4" t="s">
        <v>0</v>
      </c>
      <c r="O130" s="4" t="s">
        <v>1</v>
      </c>
      <c r="P130" s="6" t="s">
        <v>0</v>
      </c>
      <c r="Q130" s="5" t="s">
        <v>0</v>
      </c>
      <c r="R130" s="5" t="s">
        <v>0</v>
      </c>
      <c r="S130" s="4" t="s">
        <v>0</v>
      </c>
      <c r="T130" s="4" t="s">
        <v>1</v>
      </c>
      <c r="U130" s="6" t="s">
        <v>0</v>
      </c>
      <c r="V130" s="5" t="s">
        <v>0</v>
      </c>
      <c r="W130" s="5" t="s">
        <v>0</v>
      </c>
      <c r="X130" s="4" t="s">
        <v>0</v>
      </c>
      <c r="Y130" s="4" t="s">
        <v>1</v>
      </c>
      <c r="Z130" s="6" t="s">
        <v>0</v>
      </c>
      <c r="AA130" s="5" t="s">
        <v>0</v>
      </c>
      <c r="AB130" s="5" t="s">
        <v>0</v>
      </c>
      <c r="AC130" s="4" t="s">
        <v>0</v>
      </c>
      <c r="AD130" s="4" t="s">
        <v>1</v>
      </c>
      <c r="AE130" s="6" t="s">
        <v>0</v>
      </c>
    </row>
    <row r="131" spans="1:31">
      <c r="A131" s="1"/>
      <c r="B131" s="138"/>
      <c r="C131" s="9" t="s">
        <v>62</v>
      </c>
      <c r="D131" s="9" t="s">
        <v>6</v>
      </c>
      <c r="E131" s="9" t="s">
        <v>6</v>
      </c>
      <c r="F131" s="9" t="s">
        <v>7</v>
      </c>
      <c r="G131" s="9" t="s">
        <v>7</v>
      </c>
      <c r="H131" s="9" t="s">
        <v>8</v>
      </c>
      <c r="I131" s="9" t="s">
        <v>8</v>
      </c>
      <c r="J131" s="9" t="s">
        <v>9</v>
      </c>
      <c r="K131" s="9" t="s">
        <v>9</v>
      </c>
      <c r="L131" s="10" t="s">
        <v>10</v>
      </c>
      <c r="M131" s="10" t="s">
        <v>11</v>
      </c>
      <c r="N131" s="9" t="s">
        <v>12</v>
      </c>
      <c r="O131" s="9" t="s">
        <v>6</v>
      </c>
      <c r="P131" s="11" t="s">
        <v>6</v>
      </c>
      <c r="Q131" s="10" t="s">
        <v>63</v>
      </c>
      <c r="R131" s="10" t="s">
        <v>13</v>
      </c>
      <c r="S131" s="9" t="s">
        <v>14</v>
      </c>
      <c r="T131" s="9" t="s">
        <v>7</v>
      </c>
      <c r="U131" s="11" t="s">
        <v>7</v>
      </c>
      <c r="V131" s="10" t="s">
        <v>15</v>
      </c>
      <c r="W131" s="10" t="s">
        <v>16</v>
      </c>
      <c r="X131" s="9" t="s">
        <v>17</v>
      </c>
      <c r="Y131" s="9" t="s">
        <v>8</v>
      </c>
      <c r="Z131" s="11" t="s">
        <v>8</v>
      </c>
      <c r="AA131" s="10" t="s">
        <v>18</v>
      </c>
      <c r="AB131" s="10" t="s">
        <v>19</v>
      </c>
      <c r="AC131" s="9" t="s">
        <v>9</v>
      </c>
      <c r="AD131" s="9" t="s">
        <v>9</v>
      </c>
      <c r="AE131" s="11" t="s">
        <v>20</v>
      </c>
    </row>
    <row r="132" spans="1:31">
      <c r="A132" s="1"/>
      <c r="B132" s="139"/>
      <c r="C132" s="13"/>
      <c r="D132" s="14">
        <v>2021</v>
      </c>
      <c r="E132" s="14">
        <v>2021</v>
      </c>
      <c r="F132" s="14">
        <v>2021</v>
      </c>
      <c r="G132" s="14">
        <v>2021</v>
      </c>
      <c r="H132" s="14">
        <v>2021</v>
      </c>
      <c r="I132" s="14">
        <v>2021</v>
      </c>
      <c r="J132" s="14">
        <v>2021</v>
      </c>
      <c r="K132" s="14">
        <v>2021</v>
      </c>
      <c r="L132" s="15" t="s">
        <v>22</v>
      </c>
      <c r="M132" s="15" t="s">
        <v>22</v>
      </c>
      <c r="N132" s="14" t="s">
        <v>22</v>
      </c>
      <c r="O132" s="14" t="s">
        <v>22</v>
      </c>
      <c r="P132" s="16">
        <v>2022</v>
      </c>
      <c r="Q132" s="15" t="s">
        <v>22</v>
      </c>
      <c r="R132" s="15" t="s">
        <v>22</v>
      </c>
      <c r="S132" s="14" t="s">
        <v>22</v>
      </c>
      <c r="T132" s="14" t="s">
        <v>22</v>
      </c>
      <c r="U132" s="16">
        <v>2022</v>
      </c>
      <c r="V132" s="15" t="s">
        <v>22</v>
      </c>
      <c r="W132" s="15" t="s">
        <v>22</v>
      </c>
      <c r="X132" s="14" t="s">
        <v>22</v>
      </c>
      <c r="Y132" s="14" t="s">
        <v>22</v>
      </c>
      <c r="Z132" s="16">
        <v>2022</v>
      </c>
      <c r="AA132" s="15" t="s">
        <v>22</v>
      </c>
      <c r="AB132" s="15" t="s">
        <v>22</v>
      </c>
      <c r="AC132" s="14">
        <v>2022</v>
      </c>
      <c r="AD132" s="14">
        <v>2022</v>
      </c>
      <c r="AE132" s="16">
        <v>2022</v>
      </c>
    </row>
    <row r="133" spans="1:31">
      <c r="A133" s="1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>
      <c r="A134" s="1"/>
      <c r="B134" s="33">
        <v>1</v>
      </c>
      <c r="C134" s="27" t="s">
        <v>64</v>
      </c>
      <c r="D134" s="29">
        <v>2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f t="shared" ref="K134:K138" si="234">E134+G134+I134</f>
        <v>0</v>
      </c>
      <c r="L134" s="29">
        <v>1</v>
      </c>
      <c r="M134" s="29">
        <v>1</v>
      </c>
      <c r="N134" s="29">
        <v>1</v>
      </c>
      <c r="O134" s="29">
        <v>0</v>
      </c>
      <c r="P134" s="29">
        <f>N134</f>
        <v>1</v>
      </c>
      <c r="Q134" s="29">
        <v>1</v>
      </c>
      <c r="R134" s="29">
        <v>1</v>
      </c>
      <c r="S134" s="29">
        <v>1</v>
      </c>
      <c r="T134" s="29">
        <v>0</v>
      </c>
      <c r="U134" s="29">
        <f>S134</f>
        <v>1</v>
      </c>
      <c r="V134" s="29">
        <v>0</v>
      </c>
      <c r="W134" s="29">
        <v>0</v>
      </c>
      <c r="X134" s="29">
        <v>0</v>
      </c>
      <c r="Y134" s="29">
        <v>0</v>
      </c>
      <c r="Z134" s="29">
        <f>X134</f>
        <v>0</v>
      </c>
      <c r="AA134" s="29">
        <v>0</v>
      </c>
      <c r="AB134" s="29">
        <v>0</v>
      </c>
      <c r="AC134" s="29">
        <v>0</v>
      </c>
      <c r="AD134" s="29">
        <v>0</v>
      </c>
      <c r="AE134" s="29">
        <f>AC134</f>
        <v>0</v>
      </c>
    </row>
    <row r="135" spans="1:31">
      <c r="A135" s="1"/>
      <c r="B135" s="33">
        <v>2</v>
      </c>
      <c r="C135" s="27" t="s">
        <v>65</v>
      </c>
      <c r="D135" s="29">
        <v>18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f t="shared" si="234"/>
        <v>0</v>
      </c>
      <c r="L135" s="29">
        <v>27</v>
      </c>
      <c r="M135" s="29">
        <v>27</v>
      </c>
      <c r="N135" s="29">
        <v>27</v>
      </c>
      <c r="O135" s="29">
        <v>27</v>
      </c>
      <c r="P135" s="29">
        <f>N135</f>
        <v>27</v>
      </c>
      <c r="Q135" s="29">
        <v>25</v>
      </c>
      <c r="R135" s="29">
        <v>25</v>
      </c>
      <c r="S135" s="29">
        <v>25</v>
      </c>
      <c r="T135" s="29">
        <v>27</v>
      </c>
      <c r="U135" s="29">
        <f>S135</f>
        <v>25</v>
      </c>
      <c r="V135" s="29">
        <v>0</v>
      </c>
      <c r="W135" s="29">
        <v>0</v>
      </c>
      <c r="X135" s="29">
        <v>0</v>
      </c>
      <c r="Y135" s="29">
        <v>27</v>
      </c>
      <c r="Z135" s="29">
        <f>X135</f>
        <v>0</v>
      </c>
      <c r="AA135" s="29">
        <v>0</v>
      </c>
      <c r="AB135" s="29">
        <v>0</v>
      </c>
      <c r="AC135" s="29">
        <v>0</v>
      </c>
      <c r="AD135" s="29">
        <v>27</v>
      </c>
      <c r="AE135" s="29">
        <f t="shared" ref="AE135:AE138" si="235">AC135</f>
        <v>0</v>
      </c>
    </row>
    <row r="136" spans="1:31">
      <c r="A136" s="1"/>
      <c r="B136" s="33">
        <v>3</v>
      </c>
      <c r="C136" s="27" t="s">
        <v>66</v>
      </c>
      <c r="D136" s="29">
        <v>5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f t="shared" si="234"/>
        <v>0</v>
      </c>
      <c r="L136" s="29">
        <v>4</v>
      </c>
      <c r="M136" s="29">
        <v>4</v>
      </c>
      <c r="N136" s="29">
        <v>4</v>
      </c>
      <c r="O136" s="29">
        <v>5</v>
      </c>
      <c r="P136" s="29">
        <f>N136</f>
        <v>4</v>
      </c>
      <c r="Q136" s="29">
        <v>4</v>
      </c>
      <c r="R136" s="29">
        <v>4</v>
      </c>
      <c r="S136" s="29">
        <v>4</v>
      </c>
      <c r="T136" s="29">
        <v>5</v>
      </c>
      <c r="U136" s="29">
        <f>S136</f>
        <v>4</v>
      </c>
      <c r="V136" s="29">
        <v>0</v>
      </c>
      <c r="W136" s="29">
        <v>0</v>
      </c>
      <c r="X136" s="29">
        <v>0</v>
      </c>
      <c r="Y136" s="29">
        <v>5</v>
      </c>
      <c r="Z136" s="29">
        <f>X136</f>
        <v>0</v>
      </c>
      <c r="AA136" s="29">
        <v>0</v>
      </c>
      <c r="AB136" s="29">
        <v>0</v>
      </c>
      <c r="AC136" s="29">
        <v>0</v>
      </c>
      <c r="AD136" s="29">
        <v>5</v>
      </c>
      <c r="AE136" s="29">
        <f t="shared" si="235"/>
        <v>0</v>
      </c>
    </row>
    <row r="137" spans="1:31">
      <c r="A137" s="1"/>
      <c r="B137" s="33">
        <v>4</v>
      </c>
      <c r="C137" s="27" t="s">
        <v>67</v>
      </c>
      <c r="D137" s="29">
        <v>8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f t="shared" si="234"/>
        <v>0</v>
      </c>
      <c r="L137" s="29">
        <v>7</v>
      </c>
      <c r="M137" s="29">
        <v>7</v>
      </c>
      <c r="N137" s="29">
        <v>7</v>
      </c>
      <c r="O137" s="29">
        <v>10</v>
      </c>
      <c r="P137" s="29">
        <f>N137</f>
        <v>7</v>
      </c>
      <c r="Q137" s="29">
        <v>7</v>
      </c>
      <c r="R137" s="29">
        <v>7</v>
      </c>
      <c r="S137" s="29">
        <v>7</v>
      </c>
      <c r="T137" s="29">
        <v>10</v>
      </c>
      <c r="U137" s="29">
        <f>S137</f>
        <v>7</v>
      </c>
      <c r="V137" s="29">
        <v>0</v>
      </c>
      <c r="W137" s="29">
        <v>0</v>
      </c>
      <c r="X137" s="29">
        <v>0</v>
      </c>
      <c r="Y137" s="29">
        <v>10</v>
      </c>
      <c r="Z137" s="29">
        <f>X137</f>
        <v>0</v>
      </c>
      <c r="AA137" s="29">
        <v>0</v>
      </c>
      <c r="AB137" s="29">
        <v>0</v>
      </c>
      <c r="AC137" s="29">
        <v>0</v>
      </c>
      <c r="AD137" s="29">
        <v>10</v>
      </c>
      <c r="AE137" s="29">
        <f t="shared" si="235"/>
        <v>0</v>
      </c>
    </row>
    <row r="138" spans="1:31">
      <c r="A138" s="1"/>
      <c r="B138" s="33">
        <v>5</v>
      </c>
      <c r="C138" s="27" t="s">
        <v>68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f t="shared" si="234"/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f>N138</f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f>S138</f>
        <v>0</v>
      </c>
      <c r="V138" s="29">
        <v>0</v>
      </c>
      <c r="W138" s="29">
        <v>0</v>
      </c>
      <c r="X138" s="29">
        <v>0</v>
      </c>
      <c r="Y138" s="29">
        <v>0</v>
      </c>
      <c r="Z138" s="29">
        <f>X138</f>
        <v>0</v>
      </c>
      <c r="AA138" s="29">
        <v>0</v>
      </c>
      <c r="AB138" s="29">
        <v>0</v>
      </c>
      <c r="AC138" s="29">
        <v>0</v>
      </c>
      <c r="AD138" s="29">
        <v>0</v>
      </c>
      <c r="AE138" s="29">
        <f t="shared" si="235"/>
        <v>0</v>
      </c>
    </row>
    <row r="139" spans="1:31">
      <c r="A139" s="1"/>
      <c r="B139" s="33"/>
      <c r="C139" s="27"/>
      <c r="D139" s="42">
        <v>0</v>
      </c>
      <c r="E139" s="42"/>
      <c r="F139" s="41"/>
      <c r="G139" s="43"/>
      <c r="H139" s="44"/>
      <c r="I139" s="42"/>
      <c r="J139" s="42"/>
      <c r="K139" s="42"/>
      <c r="L139" s="41">
        <v>0</v>
      </c>
      <c r="M139" s="43">
        <v>0</v>
      </c>
      <c r="N139" s="44">
        <v>0</v>
      </c>
      <c r="O139" s="42">
        <v>0</v>
      </c>
      <c r="P139" s="42"/>
      <c r="Q139" s="42">
        <v>0</v>
      </c>
      <c r="R139" s="41">
        <v>0</v>
      </c>
      <c r="S139" s="43">
        <v>0</v>
      </c>
      <c r="T139" s="42">
        <v>0</v>
      </c>
      <c r="U139" s="42"/>
      <c r="V139" s="42"/>
      <c r="W139" s="42"/>
      <c r="X139" s="41"/>
      <c r="Y139" s="42">
        <v>0</v>
      </c>
      <c r="Z139" s="44"/>
      <c r="AA139" s="44"/>
      <c r="AB139" s="44"/>
      <c r="AC139" s="44"/>
      <c r="AD139" s="42">
        <v>0</v>
      </c>
      <c r="AE139" s="44"/>
    </row>
    <row r="140" spans="1:31">
      <c r="A140" s="1"/>
      <c r="B140" s="45"/>
      <c r="C140" s="46" t="s">
        <v>69</v>
      </c>
      <c r="D140" s="47">
        <f>SUM(D134:D139)</f>
        <v>33</v>
      </c>
      <c r="E140" s="47">
        <f t="shared" ref="E140" si="236">SUM(E134:E139)</f>
        <v>0</v>
      </c>
      <c r="F140" s="47">
        <f t="shared" ref="F140" si="237">SUM(F134:F139)</f>
        <v>0</v>
      </c>
      <c r="G140" s="47">
        <f t="shared" ref="G140" si="238">SUM(G134:G139)</f>
        <v>0</v>
      </c>
      <c r="H140" s="47">
        <f t="shared" ref="H140" si="239">SUM(H134:H139)</f>
        <v>0</v>
      </c>
      <c r="I140" s="47">
        <f t="shared" ref="I140" si="240">SUM(I134:I139)</f>
        <v>0</v>
      </c>
      <c r="J140" s="47">
        <f t="shared" ref="J140" si="241">SUM(J134:J139)</f>
        <v>0</v>
      </c>
      <c r="K140" s="47">
        <f t="shared" ref="K140" si="242">SUM(K134:K139)</f>
        <v>0</v>
      </c>
      <c r="L140" s="47">
        <f t="shared" ref="L140" si="243">SUM(L134:L139)</f>
        <v>39</v>
      </c>
      <c r="M140" s="47">
        <f t="shared" ref="M140" si="244">SUM(M134:M139)</f>
        <v>39</v>
      </c>
      <c r="N140" s="47">
        <f t="shared" ref="N140" si="245">SUM(N134:N139)</f>
        <v>39</v>
      </c>
      <c r="O140" s="47">
        <f t="shared" ref="O140" si="246">SUM(O134:O139)</f>
        <v>42</v>
      </c>
      <c r="P140" s="47">
        <f t="shared" ref="P140" si="247">SUM(P134:P139)</f>
        <v>39</v>
      </c>
      <c r="Q140" s="47">
        <f t="shared" ref="Q140" si="248">SUM(Q134:Q139)</f>
        <v>37</v>
      </c>
      <c r="R140" s="47">
        <f t="shared" ref="R140" si="249">SUM(R134:R139)</f>
        <v>37</v>
      </c>
      <c r="S140" s="47">
        <f t="shared" ref="S140" si="250">SUM(S134:S139)</f>
        <v>37</v>
      </c>
      <c r="T140" s="47">
        <f t="shared" ref="T140" si="251">SUM(T134:T139)</f>
        <v>42</v>
      </c>
      <c r="U140" s="47">
        <f t="shared" ref="U140" si="252">SUM(U134:U139)</f>
        <v>37</v>
      </c>
      <c r="V140" s="47">
        <f t="shared" ref="V140" si="253">SUM(V134:V139)</f>
        <v>0</v>
      </c>
      <c r="W140" s="47">
        <f t="shared" ref="W140" si="254">SUM(W134:W139)</f>
        <v>0</v>
      </c>
      <c r="X140" s="47">
        <f t="shared" ref="X140" si="255">SUM(X134:X139)</f>
        <v>0</v>
      </c>
      <c r="Y140" s="47">
        <f t="shared" ref="Y140" si="256">SUM(Y134:Y139)</f>
        <v>42</v>
      </c>
      <c r="Z140" s="47">
        <f t="shared" ref="Z140" si="257">SUM(Z134:Z139)</f>
        <v>0</v>
      </c>
      <c r="AA140" s="47">
        <f t="shared" ref="AA140" si="258">SUM(AA134:AA139)</f>
        <v>0</v>
      </c>
      <c r="AB140" s="47">
        <f t="shared" ref="AB140" si="259">SUM(AB134:AB139)</f>
        <v>0</v>
      </c>
      <c r="AC140" s="47">
        <f t="shared" ref="AC140" si="260">SUM(AC134:AC139)</f>
        <v>0</v>
      </c>
      <c r="AD140" s="47">
        <f t="shared" ref="AD140" si="261">SUM(AD134:AD139)</f>
        <v>42</v>
      </c>
      <c r="AE140" s="47">
        <f t="shared" ref="AE140" si="262">SUM(AE134:AE139)</f>
        <v>0</v>
      </c>
    </row>
    <row r="141" spans="1:31">
      <c r="A141" s="1"/>
      <c r="B141" s="1" t="str">
        <f>B127</f>
        <v>Organik Penugasan Pelindo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31">
      <c r="A142" s="1"/>
      <c r="B142" s="40" t="str">
        <f>'AFILIASI &amp; ANPER'!C148</f>
        <v>PT Prima Terminal Petikemas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3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31">
      <c r="A144" s="1"/>
      <c r="B144" s="137" t="s">
        <v>3</v>
      </c>
      <c r="C144" s="3"/>
      <c r="D144" s="4" t="s">
        <v>0</v>
      </c>
      <c r="E144" s="4" t="s">
        <v>1</v>
      </c>
      <c r="F144" s="4" t="s">
        <v>0</v>
      </c>
      <c r="G144" s="4" t="s">
        <v>1</v>
      </c>
      <c r="H144" s="4" t="s">
        <v>0</v>
      </c>
      <c r="I144" s="4" t="s">
        <v>1</v>
      </c>
      <c r="J144" s="4" t="s">
        <v>0</v>
      </c>
      <c r="K144" s="4" t="s">
        <v>1</v>
      </c>
      <c r="L144" s="5" t="s">
        <v>0</v>
      </c>
      <c r="M144" s="5" t="s">
        <v>0</v>
      </c>
      <c r="N144" s="4" t="s">
        <v>0</v>
      </c>
      <c r="O144" s="4" t="s">
        <v>1</v>
      </c>
      <c r="P144" s="6" t="s">
        <v>0</v>
      </c>
      <c r="Q144" s="5" t="s">
        <v>0</v>
      </c>
      <c r="R144" s="5" t="s">
        <v>0</v>
      </c>
      <c r="S144" s="4" t="s">
        <v>0</v>
      </c>
      <c r="T144" s="4" t="s">
        <v>1</v>
      </c>
      <c r="U144" s="6" t="s">
        <v>0</v>
      </c>
      <c r="V144" s="5" t="s">
        <v>0</v>
      </c>
      <c r="W144" s="5" t="s">
        <v>0</v>
      </c>
      <c r="X144" s="4" t="s">
        <v>0</v>
      </c>
      <c r="Y144" s="4" t="s">
        <v>1</v>
      </c>
      <c r="Z144" s="6" t="s">
        <v>0</v>
      </c>
      <c r="AA144" s="5" t="s">
        <v>0</v>
      </c>
      <c r="AB144" s="5" t="s">
        <v>0</v>
      </c>
      <c r="AC144" s="4" t="s">
        <v>0</v>
      </c>
      <c r="AD144" s="4" t="s">
        <v>1</v>
      </c>
      <c r="AE144" s="6" t="s">
        <v>0</v>
      </c>
    </row>
    <row r="145" spans="1:31">
      <c r="A145" s="1"/>
      <c r="B145" s="138"/>
      <c r="C145" s="9" t="s">
        <v>62</v>
      </c>
      <c r="D145" s="9" t="s">
        <v>6</v>
      </c>
      <c r="E145" s="9" t="s">
        <v>6</v>
      </c>
      <c r="F145" s="9" t="s">
        <v>7</v>
      </c>
      <c r="G145" s="9" t="s">
        <v>7</v>
      </c>
      <c r="H145" s="9" t="s">
        <v>8</v>
      </c>
      <c r="I145" s="9" t="s">
        <v>8</v>
      </c>
      <c r="J145" s="9" t="s">
        <v>9</v>
      </c>
      <c r="K145" s="9" t="s">
        <v>9</v>
      </c>
      <c r="L145" s="10" t="s">
        <v>10</v>
      </c>
      <c r="M145" s="10" t="s">
        <v>11</v>
      </c>
      <c r="N145" s="9" t="s">
        <v>12</v>
      </c>
      <c r="O145" s="9" t="s">
        <v>6</v>
      </c>
      <c r="P145" s="11" t="s">
        <v>6</v>
      </c>
      <c r="Q145" s="10" t="s">
        <v>63</v>
      </c>
      <c r="R145" s="10" t="s">
        <v>13</v>
      </c>
      <c r="S145" s="9" t="s">
        <v>14</v>
      </c>
      <c r="T145" s="9" t="s">
        <v>7</v>
      </c>
      <c r="U145" s="11" t="s">
        <v>7</v>
      </c>
      <c r="V145" s="10" t="s">
        <v>15</v>
      </c>
      <c r="W145" s="10" t="s">
        <v>16</v>
      </c>
      <c r="X145" s="9" t="s">
        <v>17</v>
      </c>
      <c r="Y145" s="9" t="s">
        <v>8</v>
      </c>
      <c r="Z145" s="11" t="s">
        <v>8</v>
      </c>
      <c r="AA145" s="10" t="s">
        <v>18</v>
      </c>
      <c r="AB145" s="10" t="s">
        <v>19</v>
      </c>
      <c r="AC145" s="9" t="s">
        <v>9</v>
      </c>
      <c r="AD145" s="9" t="s">
        <v>9</v>
      </c>
      <c r="AE145" s="11" t="s">
        <v>20</v>
      </c>
    </row>
    <row r="146" spans="1:31">
      <c r="A146" s="1"/>
      <c r="B146" s="139"/>
      <c r="C146" s="13"/>
      <c r="D146" s="14">
        <v>2021</v>
      </c>
      <c r="E146" s="14">
        <v>2021</v>
      </c>
      <c r="F146" s="14">
        <v>2021</v>
      </c>
      <c r="G146" s="14">
        <v>2021</v>
      </c>
      <c r="H146" s="14">
        <v>2021</v>
      </c>
      <c r="I146" s="14">
        <v>2021</v>
      </c>
      <c r="J146" s="14">
        <v>2021</v>
      </c>
      <c r="K146" s="14">
        <v>2021</v>
      </c>
      <c r="L146" s="15" t="s">
        <v>22</v>
      </c>
      <c r="M146" s="15" t="s">
        <v>22</v>
      </c>
      <c r="N146" s="14" t="s">
        <v>22</v>
      </c>
      <c r="O146" s="14" t="s">
        <v>22</v>
      </c>
      <c r="P146" s="16">
        <v>2022</v>
      </c>
      <c r="Q146" s="15" t="s">
        <v>22</v>
      </c>
      <c r="R146" s="15" t="s">
        <v>22</v>
      </c>
      <c r="S146" s="14" t="s">
        <v>22</v>
      </c>
      <c r="T146" s="14" t="s">
        <v>22</v>
      </c>
      <c r="U146" s="16">
        <v>2022</v>
      </c>
      <c r="V146" s="15" t="s">
        <v>22</v>
      </c>
      <c r="W146" s="15" t="s">
        <v>22</v>
      </c>
      <c r="X146" s="14" t="s">
        <v>22</v>
      </c>
      <c r="Y146" s="14" t="s">
        <v>22</v>
      </c>
      <c r="Z146" s="16">
        <v>2022</v>
      </c>
      <c r="AA146" s="15" t="s">
        <v>22</v>
      </c>
      <c r="AB146" s="15" t="s">
        <v>22</v>
      </c>
      <c r="AC146" s="14">
        <v>2022</v>
      </c>
      <c r="AD146" s="14">
        <v>2022</v>
      </c>
      <c r="AE146" s="16">
        <v>2022</v>
      </c>
    </row>
    <row r="147" spans="1:31">
      <c r="A147" s="1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>
      <c r="A148" s="1"/>
      <c r="B148" s="33">
        <v>1</v>
      </c>
      <c r="C148" s="27" t="s">
        <v>64</v>
      </c>
      <c r="D148" s="29">
        <v>4</v>
      </c>
      <c r="E148" s="29">
        <v>0</v>
      </c>
      <c r="F148" s="29">
        <v>4</v>
      </c>
      <c r="G148" s="29">
        <v>0</v>
      </c>
      <c r="H148" s="29">
        <v>4</v>
      </c>
      <c r="I148" s="29">
        <v>0</v>
      </c>
      <c r="J148" s="29">
        <v>4</v>
      </c>
      <c r="K148" s="29">
        <f t="shared" ref="K148:K152" si="263">E148+G148+I148</f>
        <v>0</v>
      </c>
      <c r="L148" s="29">
        <v>4</v>
      </c>
      <c r="M148" s="29">
        <v>4</v>
      </c>
      <c r="N148" s="29">
        <v>4</v>
      </c>
      <c r="O148" s="29">
        <v>4</v>
      </c>
      <c r="P148" s="29">
        <f>N148</f>
        <v>4</v>
      </c>
      <c r="Q148" s="29">
        <v>4</v>
      </c>
      <c r="R148" s="29">
        <v>4</v>
      </c>
      <c r="S148" s="29">
        <v>4</v>
      </c>
      <c r="T148" s="29">
        <v>0</v>
      </c>
      <c r="U148" s="29">
        <f>S148</f>
        <v>4</v>
      </c>
      <c r="V148" s="29">
        <v>0</v>
      </c>
      <c r="W148" s="29">
        <v>0</v>
      </c>
      <c r="X148" s="29">
        <v>0</v>
      </c>
      <c r="Y148" s="29">
        <v>0</v>
      </c>
      <c r="Z148" s="29">
        <f>X148</f>
        <v>0</v>
      </c>
      <c r="AA148" s="29">
        <v>0</v>
      </c>
      <c r="AB148" s="29">
        <v>0</v>
      </c>
      <c r="AC148" s="29">
        <v>0</v>
      </c>
      <c r="AD148" s="29">
        <v>0</v>
      </c>
      <c r="AE148" s="29">
        <f>AC148</f>
        <v>0</v>
      </c>
    </row>
    <row r="149" spans="1:31">
      <c r="A149" s="1"/>
      <c r="B149" s="33">
        <v>2</v>
      </c>
      <c r="C149" s="27" t="s">
        <v>65</v>
      </c>
      <c r="D149" s="29">
        <v>10</v>
      </c>
      <c r="E149" s="29">
        <v>0</v>
      </c>
      <c r="F149" s="29">
        <v>10</v>
      </c>
      <c r="G149" s="29">
        <v>0</v>
      </c>
      <c r="H149" s="29">
        <v>10</v>
      </c>
      <c r="I149" s="29">
        <v>0</v>
      </c>
      <c r="J149" s="29">
        <v>10</v>
      </c>
      <c r="K149" s="29">
        <f t="shared" si="263"/>
        <v>0</v>
      </c>
      <c r="L149" s="29">
        <v>10</v>
      </c>
      <c r="M149" s="29">
        <v>10</v>
      </c>
      <c r="N149" s="29">
        <v>10</v>
      </c>
      <c r="O149" s="29">
        <v>12</v>
      </c>
      <c r="P149" s="29">
        <f>N149</f>
        <v>10</v>
      </c>
      <c r="Q149" s="29">
        <v>10</v>
      </c>
      <c r="R149" s="29">
        <v>9</v>
      </c>
      <c r="S149" s="29">
        <v>9</v>
      </c>
      <c r="T149" s="29">
        <v>0</v>
      </c>
      <c r="U149" s="29">
        <f>S149</f>
        <v>9</v>
      </c>
      <c r="V149" s="29">
        <v>0</v>
      </c>
      <c r="W149" s="29">
        <v>0</v>
      </c>
      <c r="X149" s="29">
        <v>0</v>
      </c>
      <c r="Y149" s="29">
        <v>0</v>
      </c>
      <c r="Z149" s="29">
        <f>X149</f>
        <v>0</v>
      </c>
      <c r="AA149" s="29">
        <v>0</v>
      </c>
      <c r="AB149" s="29">
        <v>0</v>
      </c>
      <c r="AC149" s="29">
        <v>0</v>
      </c>
      <c r="AD149" s="29">
        <v>0</v>
      </c>
      <c r="AE149" s="29">
        <f t="shared" ref="AE149:AE152" si="264">AC149</f>
        <v>0</v>
      </c>
    </row>
    <row r="150" spans="1:31">
      <c r="A150" s="1"/>
      <c r="B150" s="33">
        <v>3</v>
      </c>
      <c r="C150" s="27" t="s">
        <v>66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f t="shared" si="263"/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f>N150</f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f>S150</f>
        <v>0</v>
      </c>
      <c r="V150" s="29">
        <v>0</v>
      </c>
      <c r="W150" s="29">
        <v>0</v>
      </c>
      <c r="X150" s="29">
        <v>0</v>
      </c>
      <c r="Y150" s="29">
        <v>0</v>
      </c>
      <c r="Z150" s="29">
        <f>X150</f>
        <v>0</v>
      </c>
      <c r="AA150" s="29">
        <v>0</v>
      </c>
      <c r="AB150" s="29">
        <v>0</v>
      </c>
      <c r="AC150" s="29">
        <v>0</v>
      </c>
      <c r="AD150" s="29">
        <v>0</v>
      </c>
      <c r="AE150" s="29">
        <f t="shared" si="264"/>
        <v>0</v>
      </c>
    </row>
    <row r="151" spans="1:31">
      <c r="A151" s="1"/>
      <c r="B151" s="33">
        <v>4</v>
      </c>
      <c r="C151" s="27" t="s">
        <v>67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f t="shared" si="263"/>
        <v>0</v>
      </c>
      <c r="L151" s="29">
        <v>0</v>
      </c>
      <c r="M151" s="29">
        <v>0</v>
      </c>
      <c r="N151" s="29">
        <v>0</v>
      </c>
      <c r="O151" s="29">
        <v>0</v>
      </c>
      <c r="P151" s="29">
        <f>N151</f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f>S151</f>
        <v>0</v>
      </c>
      <c r="V151" s="29">
        <v>0</v>
      </c>
      <c r="W151" s="29">
        <v>0</v>
      </c>
      <c r="X151" s="29">
        <v>0</v>
      </c>
      <c r="Y151" s="29">
        <v>0</v>
      </c>
      <c r="Z151" s="29">
        <f>X151</f>
        <v>0</v>
      </c>
      <c r="AA151" s="29">
        <v>0</v>
      </c>
      <c r="AB151" s="29">
        <v>0</v>
      </c>
      <c r="AC151" s="29">
        <v>0</v>
      </c>
      <c r="AD151" s="29">
        <v>0</v>
      </c>
      <c r="AE151" s="29">
        <f t="shared" si="264"/>
        <v>0</v>
      </c>
    </row>
    <row r="152" spans="1:31">
      <c r="A152" s="1"/>
      <c r="B152" s="33">
        <v>5</v>
      </c>
      <c r="C152" s="27" t="s">
        <v>68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f t="shared" si="263"/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f>N152</f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f>S152</f>
        <v>0</v>
      </c>
      <c r="V152" s="29">
        <v>0</v>
      </c>
      <c r="W152" s="29">
        <v>0</v>
      </c>
      <c r="X152" s="29">
        <v>0</v>
      </c>
      <c r="Y152" s="29">
        <v>0</v>
      </c>
      <c r="Z152" s="29">
        <f>X152</f>
        <v>0</v>
      </c>
      <c r="AA152" s="29">
        <v>0</v>
      </c>
      <c r="AB152" s="29">
        <v>0</v>
      </c>
      <c r="AC152" s="29">
        <v>0</v>
      </c>
      <c r="AD152" s="29">
        <v>0</v>
      </c>
      <c r="AE152" s="29">
        <f t="shared" si="264"/>
        <v>0</v>
      </c>
    </row>
    <row r="153" spans="1:31">
      <c r="A153" s="1"/>
      <c r="B153" s="33"/>
      <c r="C153" s="27"/>
      <c r="D153" s="42">
        <v>0</v>
      </c>
      <c r="E153" s="42"/>
      <c r="F153" s="41">
        <v>0</v>
      </c>
      <c r="G153" s="43"/>
      <c r="H153" s="44">
        <v>0</v>
      </c>
      <c r="I153" s="42"/>
      <c r="J153" s="42">
        <v>0</v>
      </c>
      <c r="K153" s="42"/>
      <c r="L153" s="41">
        <v>0</v>
      </c>
      <c r="M153" s="43">
        <v>0</v>
      </c>
      <c r="N153" s="44">
        <v>0</v>
      </c>
      <c r="O153" s="42">
        <v>0</v>
      </c>
      <c r="P153" s="42"/>
      <c r="Q153" s="42">
        <v>0</v>
      </c>
      <c r="R153" s="41">
        <v>0</v>
      </c>
      <c r="S153" s="43">
        <v>0</v>
      </c>
      <c r="T153" s="44"/>
      <c r="U153" s="42"/>
      <c r="V153" s="42"/>
      <c r="W153" s="42"/>
      <c r="X153" s="41"/>
      <c r="Y153" s="43"/>
      <c r="Z153" s="44"/>
      <c r="AA153" s="44"/>
      <c r="AB153" s="44"/>
      <c r="AC153" s="44"/>
      <c r="AD153" s="44"/>
      <c r="AE153" s="44"/>
    </row>
    <row r="154" spans="1:31">
      <c r="A154" s="1"/>
      <c r="B154" s="45"/>
      <c r="C154" s="46" t="s">
        <v>69</v>
      </c>
      <c r="D154" s="47">
        <f>SUM(D148:D153)</f>
        <v>14</v>
      </c>
      <c r="E154" s="47">
        <f t="shared" ref="E154" si="265">SUM(E148:E153)</f>
        <v>0</v>
      </c>
      <c r="F154" s="47">
        <f t="shared" ref="F154" si="266">SUM(F148:F153)</f>
        <v>14</v>
      </c>
      <c r="G154" s="47">
        <f t="shared" ref="G154" si="267">SUM(G148:G153)</f>
        <v>0</v>
      </c>
      <c r="H154" s="47">
        <f t="shared" ref="H154" si="268">SUM(H148:H153)</f>
        <v>14</v>
      </c>
      <c r="I154" s="47">
        <f t="shared" ref="I154" si="269">SUM(I148:I153)</f>
        <v>0</v>
      </c>
      <c r="J154" s="47">
        <f t="shared" ref="J154" si="270">SUM(J148:J153)</f>
        <v>14</v>
      </c>
      <c r="K154" s="47">
        <f t="shared" ref="K154" si="271">SUM(K148:K153)</f>
        <v>0</v>
      </c>
      <c r="L154" s="47">
        <f t="shared" ref="L154" si="272">SUM(L148:L153)</f>
        <v>14</v>
      </c>
      <c r="M154" s="47">
        <f t="shared" ref="M154" si="273">SUM(M148:M153)</f>
        <v>14</v>
      </c>
      <c r="N154" s="47">
        <f t="shared" ref="N154" si="274">SUM(N148:N153)</f>
        <v>14</v>
      </c>
      <c r="O154" s="47">
        <f t="shared" ref="O154" si="275">SUM(O148:O153)</f>
        <v>16</v>
      </c>
      <c r="P154" s="47">
        <f t="shared" ref="P154" si="276">SUM(P148:P153)</f>
        <v>14</v>
      </c>
      <c r="Q154" s="47">
        <f t="shared" ref="Q154" si="277">SUM(Q148:Q153)</f>
        <v>14</v>
      </c>
      <c r="R154" s="47">
        <f t="shared" ref="R154" si="278">SUM(R148:R153)</f>
        <v>13</v>
      </c>
      <c r="S154" s="47">
        <f t="shared" ref="S154" si="279">SUM(S148:S153)</f>
        <v>13</v>
      </c>
      <c r="T154" s="47">
        <f t="shared" ref="T154" si="280">SUM(T148:T153)</f>
        <v>0</v>
      </c>
      <c r="U154" s="47">
        <f t="shared" ref="U154" si="281">SUM(U148:U153)</f>
        <v>13</v>
      </c>
      <c r="V154" s="47">
        <f t="shared" ref="V154" si="282">SUM(V148:V153)</f>
        <v>0</v>
      </c>
      <c r="W154" s="47">
        <f t="shared" ref="W154" si="283">SUM(W148:W153)</f>
        <v>0</v>
      </c>
      <c r="X154" s="47">
        <f t="shared" ref="X154" si="284">SUM(X148:X153)</f>
        <v>0</v>
      </c>
      <c r="Y154" s="47">
        <f t="shared" ref="Y154" si="285">SUM(Y148:Y153)</f>
        <v>0</v>
      </c>
      <c r="Z154" s="47">
        <f t="shared" ref="Z154" si="286">SUM(Z148:Z153)</f>
        <v>0</v>
      </c>
      <c r="AA154" s="47">
        <f t="shared" ref="AA154" si="287">SUM(AA148:AA153)</f>
        <v>0</v>
      </c>
      <c r="AB154" s="47">
        <f t="shared" ref="AB154" si="288">SUM(AB148:AB153)</f>
        <v>0</v>
      </c>
      <c r="AC154" s="47">
        <f t="shared" ref="AC154" si="289">SUM(AC148:AC153)</f>
        <v>0</v>
      </c>
      <c r="AD154" s="47">
        <f t="shared" ref="AD154" si="290">SUM(AD148:AD153)</f>
        <v>0</v>
      </c>
      <c r="AE154" s="47">
        <f t="shared" ref="AE154" si="291">SUM(AE148:AE153)</f>
        <v>0</v>
      </c>
    </row>
    <row r="155" spans="1:31">
      <c r="A155" s="1"/>
      <c r="B155" s="1" t="str">
        <f>B141</f>
        <v>Organik Penugasan Pelindo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31">
      <c r="A156" s="1"/>
      <c r="B156" s="40" t="str">
        <f>'AFILIASI &amp; ANPER'!C162</f>
        <v>PT. IPC Terminal Petikemas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3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31">
      <c r="A158" s="1"/>
      <c r="B158" s="137" t="s">
        <v>3</v>
      </c>
      <c r="C158" s="3"/>
      <c r="D158" s="4" t="s">
        <v>0</v>
      </c>
      <c r="E158" s="4" t="s">
        <v>1</v>
      </c>
      <c r="F158" s="4" t="s">
        <v>0</v>
      </c>
      <c r="G158" s="4" t="s">
        <v>1</v>
      </c>
      <c r="H158" s="4" t="s">
        <v>0</v>
      </c>
      <c r="I158" s="4" t="s">
        <v>1</v>
      </c>
      <c r="J158" s="4" t="s">
        <v>0</v>
      </c>
      <c r="K158" s="4" t="s">
        <v>1</v>
      </c>
      <c r="L158" s="5" t="s">
        <v>0</v>
      </c>
      <c r="M158" s="5" t="s">
        <v>0</v>
      </c>
      <c r="N158" s="4" t="s">
        <v>0</v>
      </c>
      <c r="O158" s="4" t="s">
        <v>1</v>
      </c>
      <c r="P158" s="6" t="s">
        <v>0</v>
      </c>
      <c r="Q158" s="5" t="s">
        <v>0</v>
      </c>
      <c r="R158" s="5" t="s">
        <v>0</v>
      </c>
      <c r="S158" s="4" t="s">
        <v>0</v>
      </c>
      <c r="T158" s="4" t="s">
        <v>1</v>
      </c>
      <c r="U158" s="6" t="s">
        <v>0</v>
      </c>
      <c r="V158" s="5" t="s">
        <v>0</v>
      </c>
      <c r="W158" s="5" t="s">
        <v>0</v>
      </c>
      <c r="X158" s="4" t="s">
        <v>0</v>
      </c>
      <c r="Y158" s="4" t="s">
        <v>1</v>
      </c>
      <c r="Z158" s="6" t="s">
        <v>0</v>
      </c>
      <c r="AA158" s="5" t="s">
        <v>0</v>
      </c>
      <c r="AB158" s="5" t="s">
        <v>0</v>
      </c>
      <c r="AC158" s="4" t="s">
        <v>0</v>
      </c>
      <c r="AD158" s="4" t="s">
        <v>1</v>
      </c>
      <c r="AE158" s="6" t="s">
        <v>0</v>
      </c>
    </row>
    <row r="159" spans="1:31">
      <c r="A159" s="1"/>
      <c r="B159" s="138"/>
      <c r="C159" s="9" t="s">
        <v>62</v>
      </c>
      <c r="D159" s="9" t="s">
        <v>6</v>
      </c>
      <c r="E159" s="9" t="s">
        <v>6</v>
      </c>
      <c r="F159" s="9" t="s">
        <v>7</v>
      </c>
      <c r="G159" s="9" t="s">
        <v>7</v>
      </c>
      <c r="H159" s="9" t="s">
        <v>8</v>
      </c>
      <c r="I159" s="9" t="s">
        <v>8</v>
      </c>
      <c r="J159" s="9" t="s">
        <v>9</v>
      </c>
      <c r="K159" s="9" t="s">
        <v>9</v>
      </c>
      <c r="L159" s="10" t="s">
        <v>10</v>
      </c>
      <c r="M159" s="10" t="s">
        <v>11</v>
      </c>
      <c r="N159" s="9" t="s">
        <v>12</v>
      </c>
      <c r="O159" s="9" t="s">
        <v>6</v>
      </c>
      <c r="P159" s="11" t="s">
        <v>6</v>
      </c>
      <c r="Q159" s="10" t="s">
        <v>63</v>
      </c>
      <c r="R159" s="10" t="s">
        <v>13</v>
      </c>
      <c r="S159" s="9" t="s">
        <v>14</v>
      </c>
      <c r="T159" s="9" t="s">
        <v>7</v>
      </c>
      <c r="U159" s="11" t="s">
        <v>7</v>
      </c>
      <c r="V159" s="10" t="s">
        <v>15</v>
      </c>
      <c r="W159" s="10" t="s">
        <v>16</v>
      </c>
      <c r="X159" s="9" t="s">
        <v>17</v>
      </c>
      <c r="Y159" s="9" t="s">
        <v>8</v>
      </c>
      <c r="Z159" s="11" t="s">
        <v>8</v>
      </c>
      <c r="AA159" s="10" t="s">
        <v>18</v>
      </c>
      <c r="AB159" s="10" t="s">
        <v>19</v>
      </c>
      <c r="AC159" s="9" t="s">
        <v>9</v>
      </c>
      <c r="AD159" s="9" t="s">
        <v>9</v>
      </c>
      <c r="AE159" s="11" t="s">
        <v>20</v>
      </c>
    </row>
    <row r="160" spans="1:31">
      <c r="A160" s="1"/>
      <c r="B160" s="139"/>
      <c r="C160" s="13"/>
      <c r="D160" s="14">
        <v>2021</v>
      </c>
      <c r="E160" s="14">
        <v>2021</v>
      </c>
      <c r="F160" s="14">
        <v>2021</v>
      </c>
      <c r="G160" s="14">
        <v>2021</v>
      </c>
      <c r="H160" s="14">
        <v>2021</v>
      </c>
      <c r="I160" s="14">
        <v>2021</v>
      </c>
      <c r="J160" s="14">
        <v>2021</v>
      </c>
      <c r="K160" s="14">
        <v>2021</v>
      </c>
      <c r="L160" s="15" t="s">
        <v>22</v>
      </c>
      <c r="M160" s="15" t="s">
        <v>22</v>
      </c>
      <c r="N160" s="14" t="s">
        <v>22</v>
      </c>
      <c r="O160" s="14" t="s">
        <v>22</v>
      </c>
      <c r="P160" s="16">
        <v>2022</v>
      </c>
      <c r="Q160" s="15" t="s">
        <v>22</v>
      </c>
      <c r="R160" s="15" t="s">
        <v>22</v>
      </c>
      <c r="S160" s="14" t="s">
        <v>22</v>
      </c>
      <c r="T160" s="14" t="s">
        <v>22</v>
      </c>
      <c r="U160" s="16">
        <v>2022</v>
      </c>
      <c r="V160" s="15" t="s">
        <v>22</v>
      </c>
      <c r="W160" s="15" t="s">
        <v>22</v>
      </c>
      <c r="X160" s="14" t="s">
        <v>22</v>
      </c>
      <c r="Y160" s="14" t="s">
        <v>22</v>
      </c>
      <c r="Z160" s="16">
        <v>2022</v>
      </c>
      <c r="AA160" s="15" t="s">
        <v>22</v>
      </c>
      <c r="AB160" s="15" t="s">
        <v>22</v>
      </c>
      <c r="AC160" s="14">
        <v>2022</v>
      </c>
      <c r="AD160" s="14">
        <v>2022</v>
      </c>
      <c r="AE160" s="16">
        <v>2022</v>
      </c>
    </row>
    <row r="161" spans="1:31">
      <c r="A161" s="1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>
      <c r="A162" s="1"/>
      <c r="B162" s="33">
        <v>1</v>
      </c>
      <c r="C162" s="27" t="s">
        <v>64</v>
      </c>
      <c r="D162" s="29">
        <v>24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f t="shared" ref="K162:K166" si="292">E162+G162+I162</f>
        <v>0</v>
      </c>
      <c r="L162" s="29">
        <v>26</v>
      </c>
      <c r="M162" s="29">
        <v>26</v>
      </c>
      <c r="N162" s="29">
        <v>27</v>
      </c>
      <c r="O162" s="29">
        <v>26</v>
      </c>
      <c r="P162" s="29">
        <f>N162</f>
        <v>27</v>
      </c>
      <c r="Q162" s="29">
        <v>27</v>
      </c>
      <c r="R162" s="29">
        <v>27</v>
      </c>
      <c r="S162" s="29">
        <v>26</v>
      </c>
      <c r="T162" s="29">
        <v>26</v>
      </c>
      <c r="U162" s="29">
        <f>S162</f>
        <v>26</v>
      </c>
      <c r="V162" s="29">
        <v>0</v>
      </c>
      <c r="W162" s="29">
        <v>0</v>
      </c>
      <c r="X162" s="29">
        <v>0</v>
      </c>
      <c r="Y162" s="29">
        <v>26</v>
      </c>
      <c r="Z162" s="29">
        <f>X162</f>
        <v>0</v>
      </c>
      <c r="AA162" s="29">
        <v>0</v>
      </c>
      <c r="AB162" s="29">
        <v>0</v>
      </c>
      <c r="AC162" s="29">
        <v>0</v>
      </c>
      <c r="AD162" s="29">
        <v>26</v>
      </c>
      <c r="AE162" s="29">
        <f>AC162</f>
        <v>0</v>
      </c>
    </row>
    <row r="163" spans="1:31">
      <c r="A163" s="1"/>
      <c r="B163" s="33">
        <v>2</v>
      </c>
      <c r="C163" s="27" t="s">
        <v>65</v>
      </c>
      <c r="D163" s="29">
        <v>173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f t="shared" si="292"/>
        <v>0</v>
      </c>
      <c r="L163" s="29">
        <v>185</v>
      </c>
      <c r="M163" s="29">
        <v>186</v>
      </c>
      <c r="N163" s="29">
        <v>188</v>
      </c>
      <c r="O163" s="29">
        <v>200</v>
      </c>
      <c r="P163" s="29">
        <f>N163</f>
        <v>188</v>
      </c>
      <c r="Q163" s="29">
        <v>188</v>
      </c>
      <c r="R163" s="29">
        <v>189</v>
      </c>
      <c r="S163" s="29">
        <v>189</v>
      </c>
      <c r="T163" s="29">
        <v>200</v>
      </c>
      <c r="U163" s="29">
        <f>S163</f>
        <v>189</v>
      </c>
      <c r="V163" s="29">
        <v>0</v>
      </c>
      <c r="W163" s="29">
        <v>0</v>
      </c>
      <c r="X163" s="29">
        <v>0</v>
      </c>
      <c r="Y163" s="29">
        <v>200</v>
      </c>
      <c r="Z163" s="29">
        <f>X163</f>
        <v>0</v>
      </c>
      <c r="AA163" s="29">
        <v>0</v>
      </c>
      <c r="AB163" s="29">
        <v>0</v>
      </c>
      <c r="AC163" s="29">
        <v>0</v>
      </c>
      <c r="AD163" s="29">
        <v>200</v>
      </c>
      <c r="AE163" s="29">
        <f t="shared" ref="AE163:AE166" si="293">AC163</f>
        <v>0</v>
      </c>
    </row>
    <row r="164" spans="1:31">
      <c r="A164" s="1"/>
      <c r="B164" s="33">
        <v>3</v>
      </c>
      <c r="C164" s="27" t="s">
        <v>66</v>
      </c>
      <c r="D164" s="29">
        <v>60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f t="shared" si="292"/>
        <v>0</v>
      </c>
      <c r="L164" s="29">
        <v>53</v>
      </c>
      <c r="M164" s="29">
        <v>52</v>
      </c>
      <c r="N164" s="29">
        <v>52</v>
      </c>
      <c r="O164" s="29">
        <v>44</v>
      </c>
      <c r="P164" s="29">
        <f>N164</f>
        <v>52</v>
      </c>
      <c r="Q164" s="29">
        <v>52</v>
      </c>
      <c r="R164" s="29">
        <v>52</v>
      </c>
      <c r="S164" s="29">
        <v>52</v>
      </c>
      <c r="T164" s="29">
        <v>44</v>
      </c>
      <c r="U164" s="29">
        <f>S164</f>
        <v>52</v>
      </c>
      <c r="V164" s="29">
        <v>0</v>
      </c>
      <c r="W164" s="29">
        <v>0</v>
      </c>
      <c r="X164" s="29">
        <v>0</v>
      </c>
      <c r="Y164" s="29">
        <v>44</v>
      </c>
      <c r="Z164" s="29">
        <f>X164</f>
        <v>0</v>
      </c>
      <c r="AA164" s="29">
        <v>0</v>
      </c>
      <c r="AB164" s="29">
        <v>0</v>
      </c>
      <c r="AC164" s="29">
        <v>0</v>
      </c>
      <c r="AD164" s="29">
        <v>44</v>
      </c>
      <c r="AE164" s="29">
        <f t="shared" si="293"/>
        <v>0</v>
      </c>
    </row>
    <row r="165" spans="1:31">
      <c r="A165" s="1"/>
      <c r="B165" s="33">
        <v>4</v>
      </c>
      <c r="C165" s="27" t="s">
        <v>67</v>
      </c>
      <c r="D165" s="29">
        <v>215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f t="shared" si="292"/>
        <v>0</v>
      </c>
      <c r="L165" s="29">
        <v>195</v>
      </c>
      <c r="M165" s="29">
        <v>195</v>
      </c>
      <c r="N165" s="29">
        <v>194</v>
      </c>
      <c r="O165" s="29">
        <v>202</v>
      </c>
      <c r="P165" s="29">
        <f>N165</f>
        <v>194</v>
      </c>
      <c r="Q165" s="29">
        <v>194</v>
      </c>
      <c r="R165" s="29">
        <v>193</v>
      </c>
      <c r="S165" s="29">
        <v>193</v>
      </c>
      <c r="T165" s="29">
        <v>202</v>
      </c>
      <c r="U165" s="29">
        <f>S165</f>
        <v>193</v>
      </c>
      <c r="V165" s="29">
        <v>0</v>
      </c>
      <c r="W165" s="29">
        <v>0</v>
      </c>
      <c r="X165" s="29">
        <v>0</v>
      </c>
      <c r="Y165" s="29">
        <v>202</v>
      </c>
      <c r="Z165" s="29">
        <f>X165</f>
        <v>0</v>
      </c>
      <c r="AA165" s="29">
        <v>0</v>
      </c>
      <c r="AB165" s="29">
        <v>0</v>
      </c>
      <c r="AC165" s="29">
        <v>0</v>
      </c>
      <c r="AD165" s="29">
        <v>202</v>
      </c>
      <c r="AE165" s="29">
        <f t="shared" si="293"/>
        <v>0</v>
      </c>
    </row>
    <row r="166" spans="1:31">
      <c r="A166" s="1"/>
      <c r="B166" s="33">
        <v>5</v>
      </c>
      <c r="C166" s="27" t="s">
        <v>68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f t="shared" si="292"/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f>N166</f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f>S166</f>
        <v>0</v>
      </c>
      <c r="V166" s="29">
        <v>0</v>
      </c>
      <c r="W166" s="29">
        <v>0</v>
      </c>
      <c r="X166" s="29">
        <v>0</v>
      </c>
      <c r="Y166" s="29">
        <v>0</v>
      </c>
      <c r="Z166" s="29">
        <f>X166</f>
        <v>0</v>
      </c>
      <c r="AA166" s="29">
        <v>0</v>
      </c>
      <c r="AB166" s="29">
        <v>0</v>
      </c>
      <c r="AC166" s="29">
        <v>0</v>
      </c>
      <c r="AD166" s="29">
        <v>0</v>
      </c>
      <c r="AE166" s="29">
        <f t="shared" si="293"/>
        <v>0</v>
      </c>
    </row>
    <row r="167" spans="1:31">
      <c r="A167" s="1"/>
      <c r="B167" s="33"/>
      <c r="C167" s="27"/>
      <c r="D167" s="42">
        <v>0</v>
      </c>
      <c r="E167" s="42"/>
      <c r="F167" s="41"/>
      <c r="G167" s="43"/>
      <c r="H167" s="44"/>
      <c r="I167" s="42"/>
      <c r="J167" s="42"/>
      <c r="K167" s="42"/>
      <c r="L167" s="41">
        <v>0</v>
      </c>
      <c r="M167" s="43">
        <v>0</v>
      </c>
      <c r="N167" s="44">
        <v>0</v>
      </c>
      <c r="O167" s="42">
        <v>0</v>
      </c>
      <c r="P167" s="42"/>
      <c r="Q167" s="42">
        <v>0</v>
      </c>
      <c r="R167" s="41">
        <v>0</v>
      </c>
      <c r="S167" s="43">
        <v>0</v>
      </c>
      <c r="T167" s="44"/>
      <c r="U167" s="42"/>
      <c r="V167" s="42"/>
      <c r="W167" s="42"/>
      <c r="X167" s="41"/>
      <c r="Y167" s="43"/>
      <c r="Z167" s="44"/>
      <c r="AA167" s="44"/>
      <c r="AB167" s="44"/>
      <c r="AC167" s="44"/>
      <c r="AD167" s="44"/>
      <c r="AE167" s="44"/>
    </row>
    <row r="168" spans="1:31">
      <c r="A168" s="1"/>
      <c r="B168" s="45"/>
      <c r="C168" s="46" t="s">
        <v>69</v>
      </c>
      <c r="D168" s="47">
        <f>SUM(D162:D167)</f>
        <v>472</v>
      </c>
      <c r="E168" s="47">
        <f t="shared" ref="E168" si="294">SUM(E162:E167)</f>
        <v>0</v>
      </c>
      <c r="F168" s="47">
        <f t="shared" ref="F168" si="295">SUM(F162:F167)</f>
        <v>0</v>
      </c>
      <c r="G168" s="47">
        <f t="shared" ref="G168" si="296">SUM(G162:G167)</f>
        <v>0</v>
      </c>
      <c r="H168" s="47">
        <f t="shared" ref="H168" si="297">SUM(H162:H167)</f>
        <v>0</v>
      </c>
      <c r="I168" s="47">
        <f t="shared" ref="I168" si="298">SUM(I162:I167)</f>
        <v>0</v>
      </c>
      <c r="J168" s="47">
        <f t="shared" ref="J168" si="299">SUM(J162:J167)</f>
        <v>0</v>
      </c>
      <c r="K168" s="47">
        <f t="shared" ref="K168" si="300">SUM(K162:K167)</f>
        <v>0</v>
      </c>
      <c r="L168" s="47">
        <f t="shared" ref="L168" si="301">SUM(L162:L167)</f>
        <v>459</v>
      </c>
      <c r="M168" s="47">
        <f t="shared" ref="M168" si="302">SUM(M162:M167)</f>
        <v>459</v>
      </c>
      <c r="N168" s="47">
        <f t="shared" ref="N168" si="303">SUM(N162:N167)</f>
        <v>461</v>
      </c>
      <c r="O168" s="47">
        <f t="shared" ref="O168" si="304">SUM(O162:O167)</f>
        <v>472</v>
      </c>
      <c r="P168" s="47">
        <f t="shared" ref="P168" si="305">SUM(P162:P167)</f>
        <v>461</v>
      </c>
      <c r="Q168" s="47">
        <f t="shared" ref="Q168" si="306">SUM(Q162:Q167)</f>
        <v>461</v>
      </c>
      <c r="R168" s="47">
        <f t="shared" ref="R168" si="307">SUM(R162:R167)</f>
        <v>461</v>
      </c>
      <c r="S168" s="47">
        <f t="shared" ref="S168" si="308">SUM(S162:S167)</f>
        <v>460</v>
      </c>
      <c r="T168" s="47">
        <f t="shared" ref="T168" si="309">SUM(T162:T167)</f>
        <v>472</v>
      </c>
      <c r="U168" s="47">
        <f t="shared" ref="U168" si="310">SUM(U162:U167)</f>
        <v>460</v>
      </c>
      <c r="V168" s="47">
        <f t="shared" ref="V168" si="311">SUM(V162:V167)</f>
        <v>0</v>
      </c>
      <c r="W168" s="47">
        <f t="shared" ref="W168" si="312">SUM(W162:W167)</f>
        <v>0</v>
      </c>
      <c r="X168" s="47">
        <f t="shared" ref="X168" si="313">SUM(X162:X167)</f>
        <v>0</v>
      </c>
      <c r="Y168" s="47">
        <f t="shared" ref="Y168" si="314">SUM(Y162:Y167)</f>
        <v>472</v>
      </c>
      <c r="Z168" s="47">
        <f t="shared" ref="Z168" si="315">SUM(Z162:Z167)</f>
        <v>0</v>
      </c>
      <c r="AA168" s="47">
        <f t="shared" ref="AA168" si="316">SUM(AA162:AA167)</f>
        <v>0</v>
      </c>
      <c r="AB168" s="47">
        <f t="shared" ref="AB168" si="317">SUM(AB162:AB167)</f>
        <v>0</v>
      </c>
      <c r="AC168" s="47">
        <f t="shared" ref="AC168" si="318">SUM(AC162:AC167)</f>
        <v>0</v>
      </c>
      <c r="AD168" s="47">
        <f t="shared" ref="AD168" si="319">SUM(AD162:AD167)</f>
        <v>472</v>
      </c>
      <c r="AE168" s="47">
        <f t="shared" ref="AE168" si="320">SUM(AE162:AE167)</f>
        <v>0</v>
      </c>
    </row>
    <row r="169" spans="1:31">
      <c r="A169" s="1"/>
      <c r="B169" s="1" t="str">
        <f>B155</f>
        <v>Organik Penugasan Pelindo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31">
      <c r="A170" s="1"/>
      <c r="B170" s="40" t="str">
        <f>'AFILIASI &amp; ANPER'!C176</f>
        <v>PT. Terminal Petikemas Surabaya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3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31">
      <c r="A172" s="1"/>
      <c r="B172" s="137" t="s">
        <v>3</v>
      </c>
      <c r="C172" s="3"/>
      <c r="D172" s="4" t="s">
        <v>0</v>
      </c>
      <c r="E172" s="4" t="s">
        <v>1</v>
      </c>
      <c r="F172" s="4" t="s">
        <v>0</v>
      </c>
      <c r="G172" s="4" t="s">
        <v>1</v>
      </c>
      <c r="H172" s="4" t="s">
        <v>0</v>
      </c>
      <c r="I172" s="4" t="s">
        <v>1</v>
      </c>
      <c r="J172" s="4" t="s">
        <v>0</v>
      </c>
      <c r="K172" s="4" t="s">
        <v>1</v>
      </c>
      <c r="L172" s="5" t="s">
        <v>0</v>
      </c>
      <c r="M172" s="5" t="s">
        <v>0</v>
      </c>
      <c r="N172" s="4" t="s">
        <v>0</v>
      </c>
      <c r="O172" s="4" t="s">
        <v>1</v>
      </c>
      <c r="P172" s="6" t="s">
        <v>0</v>
      </c>
      <c r="Q172" s="5" t="s">
        <v>0</v>
      </c>
      <c r="R172" s="5" t="s">
        <v>0</v>
      </c>
      <c r="S172" s="4" t="s">
        <v>0</v>
      </c>
      <c r="T172" s="4" t="s">
        <v>1</v>
      </c>
      <c r="U172" s="6" t="s">
        <v>0</v>
      </c>
      <c r="V172" s="5" t="s">
        <v>0</v>
      </c>
      <c r="W172" s="5" t="s">
        <v>0</v>
      </c>
      <c r="X172" s="4" t="s">
        <v>0</v>
      </c>
      <c r="Y172" s="4" t="s">
        <v>1</v>
      </c>
      <c r="Z172" s="6" t="s">
        <v>0</v>
      </c>
      <c r="AA172" s="5" t="s">
        <v>0</v>
      </c>
      <c r="AB172" s="5" t="s">
        <v>0</v>
      </c>
      <c r="AC172" s="4" t="s">
        <v>0</v>
      </c>
      <c r="AD172" s="4" t="s">
        <v>1</v>
      </c>
      <c r="AE172" s="6" t="s">
        <v>0</v>
      </c>
    </row>
    <row r="173" spans="1:31">
      <c r="A173" s="1"/>
      <c r="B173" s="138"/>
      <c r="C173" s="9" t="s">
        <v>62</v>
      </c>
      <c r="D173" s="9" t="s">
        <v>6</v>
      </c>
      <c r="E173" s="9" t="s">
        <v>6</v>
      </c>
      <c r="F173" s="9" t="s">
        <v>7</v>
      </c>
      <c r="G173" s="9" t="s">
        <v>7</v>
      </c>
      <c r="H173" s="9" t="s">
        <v>8</v>
      </c>
      <c r="I173" s="9" t="s">
        <v>8</v>
      </c>
      <c r="J173" s="9" t="s">
        <v>9</v>
      </c>
      <c r="K173" s="9" t="s">
        <v>9</v>
      </c>
      <c r="L173" s="10" t="s">
        <v>10</v>
      </c>
      <c r="M173" s="10" t="s">
        <v>11</v>
      </c>
      <c r="N173" s="9" t="s">
        <v>12</v>
      </c>
      <c r="O173" s="9" t="s">
        <v>6</v>
      </c>
      <c r="P173" s="11" t="s">
        <v>6</v>
      </c>
      <c r="Q173" s="10" t="s">
        <v>63</v>
      </c>
      <c r="R173" s="10" t="s">
        <v>13</v>
      </c>
      <c r="S173" s="9" t="s">
        <v>14</v>
      </c>
      <c r="T173" s="9" t="s">
        <v>7</v>
      </c>
      <c r="U173" s="11" t="s">
        <v>7</v>
      </c>
      <c r="V173" s="10" t="s">
        <v>15</v>
      </c>
      <c r="W173" s="10" t="s">
        <v>16</v>
      </c>
      <c r="X173" s="9" t="s">
        <v>17</v>
      </c>
      <c r="Y173" s="9" t="s">
        <v>8</v>
      </c>
      <c r="Z173" s="11" t="s">
        <v>8</v>
      </c>
      <c r="AA173" s="10" t="s">
        <v>18</v>
      </c>
      <c r="AB173" s="10" t="s">
        <v>19</v>
      </c>
      <c r="AC173" s="9" t="s">
        <v>9</v>
      </c>
      <c r="AD173" s="9" t="s">
        <v>9</v>
      </c>
      <c r="AE173" s="11" t="s">
        <v>20</v>
      </c>
    </row>
    <row r="174" spans="1:31">
      <c r="A174" s="1"/>
      <c r="B174" s="139"/>
      <c r="C174" s="13"/>
      <c r="D174" s="14">
        <v>2021</v>
      </c>
      <c r="E174" s="14">
        <v>2021</v>
      </c>
      <c r="F174" s="14">
        <v>2021</v>
      </c>
      <c r="G174" s="14">
        <v>2021</v>
      </c>
      <c r="H174" s="14">
        <v>2021</v>
      </c>
      <c r="I174" s="14">
        <v>2021</v>
      </c>
      <c r="J174" s="14">
        <v>2021</v>
      </c>
      <c r="K174" s="14">
        <v>2021</v>
      </c>
      <c r="L174" s="15" t="s">
        <v>22</v>
      </c>
      <c r="M174" s="15" t="s">
        <v>22</v>
      </c>
      <c r="N174" s="14" t="s">
        <v>22</v>
      </c>
      <c r="O174" s="14" t="s">
        <v>22</v>
      </c>
      <c r="P174" s="16">
        <v>2022</v>
      </c>
      <c r="Q174" s="15" t="s">
        <v>22</v>
      </c>
      <c r="R174" s="15" t="s">
        <v>22</v>
      </c>
      <c r="S174" s="14" t="s">
        <v>22</v>
      </c>
      <c r="T174" s="14" t="s">
        <v>22</v>
      </c>
      <c r="U174" s="16">
        <v>2022</v>
      </c>
      <c r="V174" s="15" t="s">
        <v>22</v>
      </c>
      <c r="W174" s="15" t="s">
        <v>22</v>
      </c>
      <c r="X174" s="14" t="s">
        <v>22</v>
      </c>
      <c r="Y174" s="14" t="s">
        <v>22</v>
      </c>
      <c r="Z174" s="16">
        <v>2022</v>
      </c>
      <c r="AA174" s="15" t="s">
        <v>22</v>
      </c>
      <c r="AB174" s="15" t="s">
        <v>22</v>
      </c>
      <c r="AC174" s="14">
        <v>2022</v>
      </c>
      <c r="AD174" s="14">
        <v>2022</v>
      </c>
      <c r="AE174" s="16">
        <v>2022</v>
      </c>
    </row>
    <row r="175" spans="1:31">
      <c r="A175" s="1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>
      <c r="A176" s="1"/>
      <c r="B176" s="33">
        <v>1</v>
      </c>
      <c r="C176" s="27" t="s">
        <v>64</v>
      </c>
      <c r="D176" s="29">
        <v>3</v>
      </c>
      <c r="E176" s="29">
        <v>0</v>
      </c>
      <c r="F176" s="29">
        <v>3</v>
      </c>
      <c r="G176" s="29">
        <v>0</v>
      </c>
      <c r="H176" s="29">
        <v>3</v>
      </c>
      <c r="I176" s="29">
        <v>0</v>
      </c>
      <c r="J176" s="29">
        <v>3</v>
      </c>
      <c r="K176" s="29">
        <f t="shared" ref="K176:K180" si="321">E176+G176+I176</f>
        <v>0</v>
      </c>
      <c r="L176" s="29">
        <v>3</v>
      </c>
      <c r="M176" s="29">
        <v>3</v>
      </c>
      <c r="N176" s="29">
        <v>3</v>
      </c>
      <c r="O176" s="29">
        <v>5</v>
      </c>
      <c r="P176" s="29">
        <f>N176</f>
        <v>3</v>
      </c>
      <c r="Q176" s="29">
        <v>3</v>
      </c>
      <c r="R176" s="29">
        <v>3</v>
      </c>
      <c r="S176" s="29">
        <v>5</v>
      </c>
      <c r="T176" s="29">
        <v>5</v>
      </c>
      <c r="U176" s="29">
        <f>S176</f>
        <v>5</v>
      </c>
      <c r="V176" s="29">
        <v>0</v>
      </c>
      <c r="W176" s="29">
        <v>0</v>
      </c>
      <c r="X176" s="29">
        <v>0</v>
      </c>
      <c r="Y176" s="29">
        <v>5</v>
      </c>
      <c r="Z176" s="29">
        <f>X176</f>
        <v>0</v>
      </c>
      <c r="AA176" s="29">
        <v>0</v>
      </c>
      <c r="AB176" s="29">
        <v>0</v>
      </c>
      <c r="AC176" s="29">
        <v>0</v>
      </c>
      <c r="AD176" s="29">
        <v>5</v>
      </c>
      <c r="AE176" s="29">
        <f>AC176</f>
        <v>0</v>
      </c>
    </row>
    <row r="177" spans="1:31">
      <c r="A177" s="1"/>
      <c r="B177" s="33">
        <v>2</v>
      </c>
      <c r="C177" s="27" t="s">
        <v>65</v>
      </c>
      <c r="D177" s="29">
        <v>51</v>
      </c>
      <c r="E177" s="29">
        <v>0</v>
      </c>
      <c r="F177" s="29">
        <v>49</v>
      </c>
      <c r="G177" s="29">
        <v>0</v>
      </c>
      <c r="H177" s="29">
        <v>48</v>
      </c>
      <c r="I177" s="29">
        <v>0</v>
      </c>
      <c r="J177" s="29">
        <v>46</v>
      </c>
      <c r="K177" s="29">
        <f t="shared" si="321"/>
        <v>0</v>
      </c>
      <c r="L177" s="29">
        <v>45</v>
      </c>
      <c r="M177" s="29">
        <v>45</v>
      </c>
      <c r="N177" s="29">
        <v>45</v>
      </c>
      <c r="O177" s="29">
        <v>47</v>
      </c>
      <c r="P177" s="29">
        <f>N177</f>
        <v>45</v>
      </c>
      <c r="Q177" s="29">
        <v>45</v>
      </c>
      <c r="R177" s="29">
        <v>45</v>
      </c>
      <c r="S177" s="29">
        <v>43</v>
      </c>
      <c r="T177" s="29">
        <v>47</v>
      </c>
      <c r="U177" s="29">
        <f>S177</f>
        <v>43</v>
      </c>
      <c r="V177" s="29">
        <v>0</v>
      </c>
      <c r="W177" s="29">
        <v>0</v>
      </c>
      <c r="X177" s="29">
        <v>0</v>
      </c>
      <c r="Y177" s="29">
        <v>47</v>
      </c>
      <c r="Z177" s="29">
        <f>X177</f>
        <v>0</v>
      </c>
      <c r="AA177" s="29">
        <v>0</v>
      </c>
      <c r="AB177" s="29">
        <v>0</v>
      </c>
      <c r="AC177" s="29">
        <v>0</v>
      </c>
      <c r="AD177" s="29">
        <v>47</v>
      </c>
      <c r="AE177" s="29">
        <f t="shared" ref="AE177:AE180" si="322">AC177</f>
        <v>0</v>
      </c>
    </row>
    <row r="178" spans="1:31">
      <c r="A178" s="1"/>
      <c r="B178" s="33">
        <v>3</v>
      </c>
      <c r="C178" s="27" t="s">
        <v>66</v>
      </c>
      <c r="D178" s="29">
        <v>8</v>
      </c>
      <c r="E178" s="29">
        <v>0</v>
      </c>
      <c r="F178" s="29">
        <v>8</v>
      </c>
      <c r="G178" s="29">
        <v>0</v>
      </c>
      <c r="H178" s="29">
        <v>7</v>
      </c>
      <c r="I178" s="29">
        <v>0</v>
      </c>
      <c r="J178" s="29">
        <v>7</v>
      </c>
      <c r="K178" s="29">
        <f t="shared" si="321"/>
        <v>0</v>
      </c>
      <c r="L178" s="29">
        <v>7</v>
      </c>
      <c r="M178" s="29">
        <v>7</v>
      </c>
      <c r="N178" s="29">
        <v>7</v>
      </c>
      <c r="O178" s="29">
        <v>7</v>
      </c>
      <c r="P178" s="29">
        <f>N178</f>
        <v>7</v>
      </c>
      <c r="Q178" s="29">
        <v>7</v>
      </c>
      <c r="R178" s="29">
        <v>7</v>
      </c>
      <c r="S178" s="29">
        <v>7</v>
      </c>
      <c r="T178" s="29">
        <v>7</v>
      </c>
      <c r="U178" s="29">
        <f>S178</f>
        <v>7</v>
      </c>
      <c r="V178" s="29">
        <v>0</v>
      </c>
      <c r="W178" s="29">
        <v>0</v>
      </c>
      <c r="X178" s="29">
        <v>0</v>
      </c>
      <c r="Y178" s="29">
        <v>7</v>
      </c>
      <c r="Z178" s="29">
        <f>X178</f>
        <v>0</v>
      </c>
      <c r="AA178" s="29">
        <v>0</v>
      </c>
      <c r="AB178" s="29">
        <v>0</v>
      </c>
      <c r="AC178" s="29">
        <v>0</v>
      </c>
      <c r="AD178" s="29">
        <v>7</v>
      </c>
      <c r="AE178" s="29">
        <f t="shared" si="322"/>
        <v>0</v>
      </c>
    </row>
    <row r="179" spans="1:31">
      <c r="A179" s="1"/>
      <c r="B179" s="33">
        <v>4</v>
      </c>
      <c r="C179" s="27" t="s">
        <v>67</v>
      </c>
      <c r="D179" s="29">
        <v>37</v>
      </c>
      <c r="E179" s="29">
        <v>0</v>
      </c>
      <c r="F179" s="29">
        <v>37</v>
      </c>
      <c r="G179" s="29">
        <v>0</v>
      </c>
      <c r="H179" s="29">
        <v>34</v>
      </c>
      <c r="I179" s="29">
        <v>0</v>
      </c>
      <c r="J179" s="29">
        <v>33</v>
      </c>
      <c r="K179" s="29">
        <f t="shared" si="321"/>
        <v>0</v>
      </c>
      <c r="L179" s="29">
        <v>33</v>
      </c>
      <c r="M179" s="29">
        <v>33</v>
      </c>
      <c r="N179" s="29">
        <v>32</v>
      </c>
      <c r="O179" s="29">
        <v>34</v>
      </c>
      <c r="P179" s="29">
        <f>N179</f>
        <v>32</v>
      </c>
      <c r="Q179" s="29">
        <v>30</v>
      </c>
      <c r="R179" s="29">
        <v>30</v>
      </c>
      <c r="S179" s="29">
        <v>30</v>
      </c>
      <c r="T179" s="29">
        <v>34</v>
      </c>
      <c r="U179" s="29">
        <f>S179</f>
        <v>30</v>
      </c>
      <c r="V179" s="29">
        <v>0</v>
      </c>
      <c r="W179" s="29">
        <v>0</v>
      </c>
      <c r="X179" s="29">
        <v>0</v>
      </c>
      <c r="Y179" s="29">
        <v>34</v>
      </c>
      <c r="Z179" s="29">
        <f>X179</f>
        <v>0</v>
      </c>
      <c r="AA179" s="29">
        <v>0</v>
      </c>
      <c r="AB179" s="29">
        <v>0</v>
      </c>
      <c r="AC179" s="29">
        <v>0</v>
      </c>
      <c r="AD179" s="29">
        <v>34</v>
      </c>
      <c r="AE179" s="29">
        <f t="shared" si="322"/>
        <v>0</v>
      </c>
    </row>
    <row r="180" spans="1:31">
      <c r="A180" s="1"/>
      <c r="B180" s="33">
        <v>5</v>
      </c>
      <c r="C180" s="27" t="s">
        <v>68</v>
      </c>
      <c r="D180" s="29">
        <v>1</v>
      </c>
      <c r="E180" s="29">
        <v>0</v>
      </c>
      <c r="F180" s="29">
        <v>1</v>
      </c>
      <c r="G180" s="29">
        <v>0</v>
      </c>
      <c r="H180" s="29">
        <v>1</v>
      </c>
      <c r="I180" s="29">
        <v>0</v>
      </c>
      <c r="J180" s="29">
        <v>1</v>
      </c>
      <c r="K180" s="29">
        <f t="shared" si="321"/>
        <v>0</v>
      </c>
      <c r="L180" s="29">
        <v>1</v>
      </c>
      <c r="M180" s="29">
        <v>1</v>
      </c>
      <c r="N180" s="29">
        <v>1</v>
      </c>
      <c r="O180" s="29">
        <v>1</v>
      </c>
      <c r="P180" s="29">
        <f>N180</f>
        <v>1</v>
      </c>
      <c r="Q180" s="29">
        <v>1</v>
      </c>
      <c r="R180" s="29">
        <v>1</v>
      </c>
      <c r="S180" s="29">
        <v>1</v>
      </c>
      <c r="T180" s="29">
        <v>1</v>
      </c>
      <c r="U180" s="29">
        <f>S180</f>
        <v>1</v>
      </c>
      <c r="V180" s="29">
        <v>0</v>
      </c>
      <c r="W180" s="29">
        <v>0</v>
      </c>
      <c r="X180" s="29">
        <v>0</v>
      </c>
      <c r="Y180" s="29">
        <v>1</v>
      </c>
      <c r="Z180" s="29">
        <f>X180</f>
        <v>0</v>
      </c>
      <c r="AA180" s="29">
        <v>0</v>
      </c>
      <c r="AB180" s="29">
        <v>0</v>
      </c>
      <c r="AC180" s="29">
        <v>0</v>
      </c>
      <c r="AD180" s="29">
        <v>1</v>
      </c>
      <c r="AE180" s="29">
        <f t="shared" si="322"/>
        <v>0</v>
      </c>
    </row>
    <row r="181" spans="1:31">
      <c r="A181" s="1"/>
      <c r="B181" s="33"/>
      <c r="C181" s="27"/>
      <c r="D181" s="42">
        <v>0</v>
      </c>
      <c r="E181" s="42"/>
      <c r="F181" s="41">
        <v>0</v>
      </c>
      <c r="G181" s="43"/>
      <c r="H181" s="44">
        <v>0</v>
      </c>
      <c r="I181" s="42"/>
      <c r="J181" s="42">
        <v>0</v>
      </c>
      <c r="K181" s="42"/>
      <c r="L181" s="41">
        <v>0</v>
      </c>
      <c r="M181" s="43">
        <v>0</v>
      </c>
      <c r="N181" s="44">
        <v>0</v>
      </c>
      <c r="O181" s="42">
        <v>0</v>
      </c>
      <c r="P181" s="42"/>
      <c r="Q181" s="42">
        <v>0</v>
      </c>
      <c r="R181" s="41">
        <v>0</v>
      </c>
      <c r="S181" s="43">
        <v>0</v>
      </c>
      <c r="T181" s="42">
        <v>0</v>
      </c>
      <c r="U181" s="42"/>
      <c r="V181" s="42"/>
      <c r="W181" s="42"/>
      <c r="X181" s="41"/>
      <c r="Y181" s="42">
        <v>0</v>
      </c>
      <c r="Z181" s="44"/>
      <c r="AA181" s="44"/>
      <c r="AB181" s="44"/>
      <c r="AC181" s="44"/>
      <c r="AD181" s="42">
        <v>0</v>
      </c>
      <c r="AE181" s="44"/>
    </row>
    <row r="182" spans="1:31">
      <c r="A182" s="1"/>
      <c r="B182" s="45"/>
      <c r="C182" s="46" t="s">
        <v>69</v>
      </c>
      <c r="D182" s="47">
        <f>SUM(D176:D181)</f>
        <v>100</v>
      </c>
      <c r="E182" s="47">
        <f t="shared" ref="E182" si="323">SUM(E176:E181)</f>
        <v>0</v>
      </c>
      <c r="F182" s="47">
        <f t="shared" ref="F182" si="324">SUM(F176:F181)</f>
        <v>98</v>
      </c>
      <c r="G182" s="47">
        <f t="shared" ref="G182" si="325">SUM(G176:G181)</f>
        <v>0</v>
      </c>
      <c r="H182" s="47">
        <f t="shared" ref="H182" si="326">SUM(H176:H181)</f>
        <v>93</v>
      </c>
      <c r="I182" s="47">
        <f t="shared" ref="I182" si="327">SUM(I176:I181)</f>
        <v>0</v>
      </c>
      <c r="J182" s="47">
        <f t="shared" ref="J182" si="328">SUM(J176:J181)</f>
        <v>90</v>
      </c>
      <c r="K182" s="47">
        <f t="shared" ref="K182" si="329">SUM(K176:K181)</f>
        <v>0</v>
      </c>
      <c r="L182" s="47">
        <f t="shared" ref="L182" si="330">SUM(L176:L181)</f>
        <v>89</v>
      </c>
      <c r="M182" s="47">
        <f t="shared" ref="M182" si="331">SUM(M176:M181)</f>
        <v>89</v>
      </c>
      <c r="N182" s="47">
        <f t="shared" ref="N182" si="332">SUM(N176:N181)</f>
        <v>88</v>
      </c>
      <c r="O182" s="47">
        <f t="shared" ref="O182" si="333">SUM(O176:O181)</f>
        <v>94</v>
      </c>
      <c r="P182" s="47">
        <f t="shared" ref="P182" si="334">SUM(P176:P181)</f>
        <v>88</v>
      </c>
      <c r="Q182" s="47">
        <f t="shared" ref="Q182" si="335">SUM(Q176:Q181)</f>
        <v>86</v>
      </c>
      <c r="R182" s="47">
        <f t="shared" ref="R182" si="336">SUM(R176:R181)</f>
        <v>86</v>
      </c>
      <c r="S182" s="47">
        <f t="shared" ref="S182" si="337">SUM(S176:S181)</f>
        <v>86</v>
      </c>
      <c r="T182" s="47">
        <f t="shared" ref="T182" si="338">SUM(T176:T181)</f>
        <v>94</v>
      </c>
      <c r="U182" s="47">
        <f t="shared" ref="U182" si="339">SUM(U176:U181)</f>
        <v>86</v>
      </c>
      <c r="V182" s="47">
        <f t="shared" ref="V182" si="340">SUM(V176:V181)</f>
        <v>0</v>
      </c>
      <c r="W182" s="47">
        <f t="shared" ref="W182" si="341">SUM(W176:W181)</f>
        <v>0</v>
      </c>
      <c r="X182" s="47">
        <f t="shared" ref="X182" si="342">SUM(X176:X181)</f>
        <v>0</v>
      </c>
      <c r="Y182" s="47">
        <f t="shared" ref="Y182" si="343">SUM(Y176:Y181)</f>
        <v>94</v>
      </c>
      <c r="Z182" s="47">
        <f t="shared" ref="Z182" si="344">SUM(Z176:Z181)</f>
        <v>0</v>
      </c>
      <c r="AA182" s="47">
        <f t="shared" ref="AA182" si="345">SUM(AA176:AA181)</f>
        <v>0</v>
      </c>
      <c r="AB182" s="47">
        <f t="shared" ref="AB182" si="346">SUM(AB176:AB181)</f>
        <v>0</v>
      </c>
      <c r="AC182" s="47">
        <f t="shared" ref="AC182" si="347">SUM(AC176:AC181)</f>
        <v>0</v>
      </c>
      <c r="AD182" s="47">
        <f t="shared" ref="AD182" si="348">SUM(AD176:AD181)</f>
        <v>94</v>
      </c>
      <c r="AE182" s="47">
        <f t="shared" ref="AE182" si="349">SUM(AE176:AE181)</f>
        <v>0</v>
      </c>
    </row>
    <row r="183" spans="1:31">
      <c r="A183" s="1"/>
      <c r="B183" s="1" t="str">
        <f>B169</f>
        <v>Organik Penugasan Pelindo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31">
      <c r="A184" s="1"/>
      <c r="B184" s="40" t="str">
        <f>'AFILIASI &amp; ANPER'!C190</f>
        <v>PT. Terminal Teluk Lamong (Grup)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3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31">
      <c r="A186" s="1"/>
      <c r="B186" s="137" t="s">
        <v>3</v>
      </c>
      <c r="C186" s="3"/>
      <c r="D186" s="4" t="s">
        <v>0</v>
      </c>
      <c r="E186" s="4" t="s">
        <v>1</v>
      </c>
      <c r="F186" s="4" t="s">
        <v>0</v>
      </c>
      <c r="G186" s="4" t="s">
        <v>1</v>
      </c>
      <c r="H186" s="4" t="s">
        <v>0</v>
      </c>
      <c r="I186" s="4" t="s">
        <v>1</v>
      </c>
      <c r="J186" s="4" t="s">
        <v>0</v>
      </c>
      <c r="K186" s="4" t="s">
        <v>1</v>
      </c>
      <c r="L186" s="5" t="s">
        <v>0</v>
      </c>
      <c r="M186" s="5" t="s">
        <v>0</v>
      </c>
      <c r="N186" s="4" t="s">
        <v>0</v>
      </c>
      <c r="O186" s="4" t="s">
        <v>1</v>
      </c>
      <c r="P186" s="6" t="s">
        <v>0</v>
      </c>
      <c r="Q186" s="5" t="s">
        <v>0</v>
      </c>
      <c r="R186" s="5" t="s">
        <v>0</v>
      </c>
      <c r="S186" s="4" t="s">
        <v>0</v>
      </c>
      <c r="T186" s="4" t="s">
        <v>1</v>
      </c>
      <c r="U186" s="6" t="s">
        <v>0</v>
      </c>
      <c r="V186" s="5" t="s">
        <v>0</v>
      </c>
      <c r="W186" s="5" t="s">
        <v>0</v>
      </c>
      <c r="X186" s="4" t="s">
        <v>0</v>
      </c>
      <c r="Y186" s="4" t="s">
        <v>1</v>
      </c>
      <c r="Z186" s="6" t="s">
        <v>0</v>
      </c>
      <c r="AA186" s="5" t="s">
        <v>0</v>
      </c>
      <c r="AB186" s="5" t="s">
        <v>0</v>
      </c>
      <c r="AC186" s="4" t="s">
        <v>0</v>
      </c>
      <c r="AD186" s="4" t="s">
        <v>1</v>
      </c>
      <c r="AE186" s="6" t="s">
        <v>0</v>
      </c>
    </row>
    <row r="187" spans="1:31">
      <c r="A187" s="1"/>
      <c r="B187" s="138"/>
      <c r="C187" s="9" t="s">
        <v>62</v>
      </c>
      <c r="D187" s="9" t="s">
        <v>6</v>
      </c>
      <c r="E187" s="9" t="s">
        <v>6</v>
      </c>
      <c r="F187" s="9" t="s">
        <v>7</v>
      </c>
      <c r="G187" s="9" t="s">
        <v>7</v>
      </c>
      <c r="H187" s="9" t="s">
        <v>8</v>
      </c>
      <c r="I187" s="9" t="s">
        <v>8</v>
      </c>
      <c r="J187" s="9" t="s">
        <v>9</v>
      </c>
      <c r="K187" s="9" t="s">
        <v>9</v>
      </c>
      <c r="L187" s="10" t="s">
        <v>10</v>
      </c>
      <c r="M187" s="10" t="s">
        <v>11</v>
      </c>
      <c r="N187" s="9" t="s">
        <v>12</v>
      </c>
      <c r="O187" s="9" t="s">
        <v>6</v>
      </c>
      <c r="P187" s="11" t="s">
        <v>6</v>
      </c>
      <c r="Q187" s="10" t="s">
        <v>63</v>
      </c>
      <c r="R187" s="10" t="s">
        <v>13</v>
      </c>
      <c r="S187" s="9" t="s">
        <v>14</v>
      </c>
      <c r="T187" s="9" t="s">
        <v>7</v>
      </c>
      <c r="U187" s="11" t="s">
        <v>7</v>
      </c>
      <c r="V187" s="10" t="s">
        <v>15</v>
      </c>
      <c r="W187" s="10" t="s">
        <v>16</v>
      </c>
      <c r="X187" s="9" t="s">
        <v>17</v>
      </c>
      <c r="Y187" s="9" t="s">
        <v>8</v>
      </c>
      <c r="Z187" s="11" t="s">
        <v>8</v>
      </c>
      <c r="AA187" s="10" t="s">
        <v>18</v>
      </c>
      <c r="AB187" s="10" t="s">
        <v>19</v>
      </c>
      <c r="AC187" s="9" t="s">
        <v>9</v>
      </c>
      <c r="AD187" s="9" t="s">
        <v>9</v>
      </c>
      <c r="AE187" s="11" t="s">
        <v>20</v>
      </c>
    </row>
    <row r="188" spans="1:31">
      <c r="A188" s="1"/>
      <c r="B188" s="139"/>
      <c r="C188" s="13"/>
      <c r="D188" s="14">
        <v>2021</v>
      </c>
      <c r="E188" s="14">
        <v>2021</v>
      </c>
      <c r="F188" s="14">
        <v>2021</v>
      </c>
      <c r="G188" s="14">
        <v>2021</v>
      </c>
      <c r="H188" s="14">
        <v>2021</v>
      </c>
      <c r="I188" s="14">
        <v>2021</v>
      </c>
      <c r="J188" s="14">
        <v>2021</v>
      </c>
      <c r="K188" s="14">
        <v>2021</v>
      </c>
      <c r="L188" s="15" t="s">
        <v>22</v>
      </c>
      <c r="M188" s="15" t="s">
        <v>22</v>
      </c>
      <c r="N188" s="14" t="s">
        <v>22</v>
      </c>
      <c r="O188" s="14" t="s">
        <v>22</v>
      </c>
      <c r="P188" s="16">
        <v>2022</v>
      </c>
      <c r="Q188" s="15" t="s">
        <v>22</v>
      </c>
      <c r="R188" s="15" t="s">
        <v>22</v>
      </c>
      <c r="S188" s="14" t="s">
        <v>22</v>
      </c>
      <c r="T188" s="14" t="s">
        <v>22</v>
      </c>
      <c r="U188" s="16">
        <v>2022</v>
      </c>
      <c r="V188" s="15" t="s">
        <v>22</v>
      </c>
      <c r="W188" s="15" t="s">
        <v>22</v>
      </c>
      <c r="X188" s="14" t="s">
        <v>22</v>
      </c>
      <c r="Y188" s="14" t="s">
        <v>22</v>
      </c>
      <c r="Z188" s="16">
        <v>2022</v>
      </c>
      <c r="AA188" s="15" t="s">
        <v>22</v>
      </c>
      <c r="AB188" s="15" t="s">
        <v>22</v>
      </c>
      <c r="AC188" s="14">
        <v>2022</v>
      </c>
      <c r="AD188" s="14">
        <v>2022</v>
      </c>
      <c r="AE188" s="16">
        <v>2022</v>
      </c>
    </row>
    <row r="189" spans="1:31">
      <c r="A189" s="1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>
      <c r="A190" s="1"/>
      <c r="B190" s="33">
        <v>1</v>
      </c>
      <c r="C190" s="27" t="s">
        <v>64</v>
      </c>
      <c r="D190" s="29">
        <v>14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f t="shared" ref="K190:K194" si="350">E190+G190+I190</f>
        <v>0</v>
      </c>
      <c r="L190" s="29">
        <v>14</v>
      </c>
      <c r="M190" s="29">
        <v>14</v>
      </c>
      <c r="N190" s="29">
        <v>14</v>
      </c>
      <c r="O190" s="29">
        <v>13</v>
      </c>
      <c r="P190" s="29">
        <f>N190</f>
        <v>14</v>
      </c>
      <c r="Q190" s="29">
        <v>14</v>
      </c>
      <c r="R190" s="29">
        <v>14</v>
      </c>
      <c r="S190" s="29">
        <v>14</v>
      </c>
      <c r="T190" s="29">
        <v>13</v>
      </c>
      <c r="U190" s="29">
        <f>S190</f>
        <v>14</v>
      </c>
      <c r="V190" s="29">
        <v>0</v>
      </c>
      <c r="W190" s="29">
        <v>0</v>
      </c>
      <c r="X190" s="29">
        <v>0</v>
      </c>
      <c r="Y190" s="29">
        <v>13</v>
      </c>
      <c r="Z190" s="29">
        <f>X190</f>
        <v>0</v>
      </c>
      <c r="AA190" s="29">
        <v>0</v>
      </c>
      <c r="AB190" s="29">
        <v>0</v>
      </c>
      <c r="AC190" s="29">
        <v>0</v>
      </c>
      <c r="AD190" s="29">
        <v>13</v>
      </c>
      <c r="AE190" s="29">
        <f>AC190</f>
        <v>0</v>
      </c>
    </row>
    <row r="191" spans="1:31">
      <c r="A191" s="1"/>
      <c r="B191" s="33">
        <v>2</v>
      </c>
      <c r="C191" s="27" t="s">
        <v>65</v>
      </c>
      <c r="D191" s="29">
        <v>23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f t="shared" si="350"/>
        <v>0</v>
      </c>
      <c r="L191" s="29">
        <v>23</v>
      </c>
      <c r="M191" s="29">
        <v>23</v>
      </c>
      <c r="N191" s="29">
        <v>23</v>
      </c>
      <c r="O191" s="29">
        <v>25</v>
      </c>
      <c r="P191" s="29">
        <f>N191</f>
        <v>23</v>
      </c>
      <c r="Q191" s="29">
        <v>23</v>
      </c>
      <c r="R191" s="29">
        <v>23</v>
      </c>
      <c r="S191" s="29">
        <v>23</v>
      </c>
      <c r="T191" s="29">
        <v>25</v>
      </c>
      <c r="U191" s="29">
        <f>S191</f>
        <v>23</v>
      </c>
      <c r="V191" s="29">
        <v>0</v>
      </c>
      <c r="W191" s="29">
        <v>0</v>
      </c>
      <c r="X191" s="29">
        <v>0</v>
      </c>
      <c r="Y191" s="29">
        <v>25</v>
      </c>
      <c r="Z191" s="29">
        <f>X191</f>
        <v>0</v>
      </c>
      <c r="AA191" s="29">
        <v>0</v>
      </c>
      <c r="AB191" s="29">
        <v>0</v>
      </c>
      <c r="AC191" s="29">
        <v>0</v>
      </c>
      <c r="AD191" s="29">
        <v>25</v>
      </c>
      <c r="AE191" s="29">
        <f t="shared" ref="AE191:AE194" si="351">AC191</f>
        <v>0</v>
      </c>
    </row>
    <row r="192" spans="1:31">
      <c r="A192" s="1"/>
      <c r="B192" s="33">
        <v>3</v>
      </c>
      <c r="C192" s="27" t="s">
        <v>66</v>
      </c>
      <c r="D192" s="29">
        <v>5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f t="shared" si="350"/>
        <v>0</v>
      </c>
      <c r="L192" s="29">
        <v>4</v>
      </c>
      <c r="M192" s="29">
        <v>4</v>
      </c>
      <c r="N192" s="29">
        <v>4</v>
      </c>
      <c r="O192" s="29">
        <v>4</v>
      </c>
      <c r="P192" s="29">
        <f>N192</f>
        <v>4</v>
      </c>
      <c r="Q192" s="29">
        <v>4</v>
      </c>
      <c r="R192" s="29">
        <v>4</v>
      </c>
      <c r="S192" s="29">
        <v>4</v>
      </c>
      <c r="T192" s="29">
        <v>4</v>
      </c>
      <c r="U192" s="29">
        <f>S192</f>
        <v>4</v>
      </c>
      <c r="V192" s="29">
        <v>0</v>
      </c>
      <c r="W192" s="29">
        <v>0</v>
      </c>
      <c r="X192" s="29">
        <v>0</v>
      </c>
      <c r="Y192" s="29">
        <v>4</v>
      </c>
      <c r="Z192" s="29">
        <f>X192</f>
        <v>0</v>
      </c>
      <c r="AA192" s="29">
        <v>0</v>
      </c>
      <c r="AB192" s="29">
        <v>0</v>
      </c>
      <c r="AC192" s="29">
        <v>0</v>
      </c>
      <c r="AD192" s="29">
        <v>4</v>
      </c>
      <c r="AE192" s="29">
        <f t="shared" si="351"/>
        <v>0</v>
      </c>
    </row>
    <row r="193" spans="1:31">
      <c r="A193" s="1"/>
      <c r="B193" s="33">
        <v>4</v>
      </c>
      <c r="C193" s="27" t="s">
        <v>67</v>
      </c>
      <c r="D193" s="29">
        <v>2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f t="shared" si="350"/>
        <v>0</v>
      </c>
      <c r="L193" s="29">
        <v>2</v>
      </c>
      <c r="M193" s="29">
        <v>2</v>
      </c>
      <c r="N193" s="29">
        <v>2</v>
      </c>
      <c r="O193" s="29">
        <v>2</v>
      </c>
      <c r="P193" s="29">
        <f>N193</f>
        <v>2</v>
      </c>
      <c r="Q193" s="29">
        <v>2</v>
      </c>
      <c r="R193" s="29">
        <v>2</v>
      </c>
      <c r="S193" s="29">
        <v>2</v>
      </c>
      <c r="T193" s="29">
        <v>2</v>
      </c>
      <c r="U193" s="29">
        <f>S193</f>
        <v>2</v>
      </c>
      <c r="V193" s="29">
        <v>0</v>
      </c>
      <c r="W193" s="29">
        <v>0</v>
      </c>
      <c r="X193" s="29">
        <v>0</v>
      </c>
      <c r="Y193" s="29">
        <v>2</v>
      </c>
      <c r="Z193" s="29">
        <f>X193</f>
        <v>0</v>
      </c>
      <c r="AA193" s="29">
        <v>0</v>
      </c>
      <c r="AB193" s="29">
        <v>0</v>
      </c>
      <c r="AC193" s="29">
        <v>0</v>
      </c>
      <c r="AD193" s="29">
        <v>2</v>
      </c>
      <c r="AE193" s="29">
        <f t="shared" si="351"/>
        <v>0</v>
      </c>
    </row>
    <row r="194" spans="1:31">
      <c r="A194" s="1"/>
      <c r="B194" s="33">
        <v>5</v>
      </c>
      <c r="C194" s="27" t="s">
        <v>68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f t="shared" si="350"/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f>N194</f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f>S194</f>
        <v>0</v>
      </c>
      <c r="V194" s="29">
        <v>0</v>
      </c>
      <c r="W194" s="29">
        <v>0</v>
      </c>
      <c r="X194" s="29">
        <v>0</v>
      </c>
      <c r="Y194" s="29">
        <v>0</v>
      </c>
      <c r="Z194" s="29">
        <f>X194</f>
        <v>0</v>
      </c>
      <c r="AA194" s="29">
        <v>0</v>
      </c>
      <c r="AB194" s="29">
        <v>0</v>
      </c>
      <c r="AC194" s="29">
        <v>0</v>
      </c>
      <c r="AD194" s="29">
        <v>0</v>
      </c>
      <c r="AE194" s="29">
        <f t="shared" si="351"/>
        <v>0</v>
      </c>
    </row>
    <row r="195" spans="1:31">
      <c r="A195" s="1"/>
      <c r="B195" s="33"/>
      <c r="C195" s="27"/>
      <c r="D195" s="42">
        <v>0</v>
      </c>
      <c r="E195" s="42"/>
      <c r="F195" s="41"/>
      <c r="G195" s="43"/>
      <c r="H195" s="44"/>
      <c r="I195" s="42"/>
      <c r="J195" s="42"/>
      <c r="K195" s="42"/>
      <c r="L195" s="41">
        <v>0</v>
      </c>
      <c r="M195" s="43">
        <v>0</v>
      </c>
      <c r="N195" s="44">
        <v>0</v>
      </c>
      <c r="O195" s="42">
        <v>0</v>
      </c>
      <c r="P195" s="42"/>
      <c r="Q195" s="42">
        <v>0</v>
      </c>
      <c r="R195" s="41">
        <v>0</v>
      </c>
      <c r="S195" s="43">
        <v>0</v>
      </c>
      <c r="T195" s="42">
        <v>0</v>
      </c>
      <c r="U195" s="42"/>
      <c r="V195" s="42"/>
      <c r="W195" s="42"/>
      <c r="X195" s="41"/>
      <c r="Y195" s="42">
        <v>0</v>
      </c>
      <c r="Z195" s="44"/>
      <c r="AA195" s="44"/>
      <c r="AB195" s="44"/>
      <c r="AC195" s="44"/>
      <c r="AD195" s="42">
        <v>0</v>
      </c>
      <c r="AE195" s="44"/>
    </row>
    <row r="196" spans="1:31">
      <c r="A196" s="1"/>
      <c r="B196" s="45"/>
      <c r="C196" s="46" t="s">
        <v>69</v>
      </c>
      <c r="D196" s="47">
        <f>SUM(D190:D195)</f>
        <v>44</v>
      </c>
      <c r="E196" s="47">
        <f t="shared" ref="E196" si="352">SUM(E190:E195)</f>
        <v>0</v>
      </c>
      <c r="F196" s="47">
        <f t="shared" ref="F196" si="353">SUM(F190:F195)</f>
        <v>0</v>
      </c>
      <c r="G196" s="47">
        <f t="shared" ref="G196" si="354">SUM(G190:G195)</f>
        <v>0</v>
      </c>
      <c r="H196" s="47">
        <f t="shared" ref="H196" si="355">SUM(H190:H195)</f>
        <v>0</v>
      </c>
      <c r="I196" s="47">
        <f t="shared" ref="I196" si="356">SUM(I190:I195)</f>
        <v>0</v>
      </c>
      <c r="J196" s="47">
        <f t="shared" ref="J196" si="357">SUM(J190:J195)</f>
        <v>0</v>
      </c>
      <c r="K196" s="47">
        <f t="shared" ref="K196" si="358">SUM(K190:K195)</f>
        <v>0</v>
      </c>
      <c r="L196" s="47">
        <f t="shared" ref="L196" si="359">SUM(L190:L195)</f>
        <v>43</v>
      </c>
      <c r="M196" s="47">
        <f t="shared" ref="M196" si="360">SUM(M190:M195)</f>
        <v>43</v>
      </c>
      <c r="N196" s="47">
        <f t="shared" ref="N196" si="361">SUM(N190:N195)</f>
        <v>43</v>
      </c>
      <c r="O196" s="47">
        <f t="shared" ref="O196" si="362">SUM(O190:O195)</f>
        <v>44</v>
      </c>
      <c r="P196" s="47">
        <f t="shared" ref="P196" si="363">SUM(P190:P195)</f>
        <v>43</v>
      </c>
      <c r="Q196" s="47">
        <f t="shared" ref="Q196" si="364">SUM(Q190:Q195)</f>
        <v>43</v>
      </c>
      <c r="R196" s="47">
        <f t="shared" ref="R196" si="365">SUM(R190:R195)</f>
        <v>43</v>
      </c>
      <c r="S196" s="47">
        <f t="shared" ref="S196" si="366">SUM(S190:S195)</f>
        <v>43</v>
      </c>
      <c r="T196" s="47">
        <f t="shared" ref="T196" si="367">SUM(T190:T195)</f>
        <v>44</v>
      </c>
      <c r="U196" s="47">
        <f t="shared" ref="U196" si="368">SUM(U190:U195)</f>
        <v>43</v>
      </c>
      <c r="V196" s="47">
        <f t="shared" ref="V196" si="369">SUM(V190:V195)</f>
        <v>0</v>
      </c>
      <c r="W196" s="47">
        <f t="shared" ref="W196" si="370">SUM(W190:W195)</f>
        <v>0</v>
      </c>
      <c r="X196" s="47">
        <f t="shared" ref="X196" si="371">SUM(X190:X195)</f>
        <v>0</v>
      </c>
      <c r="Y196" s="47">
        <f t="shared" ref="Y196" si="372">SUM(Y190:Y195)</f>
        <v>44</v>
      </c>
      <c r="Z196" s="47">
        <f t="shared" ref="Z196" si="373">SUM(Z190:Z195)</f>
        <v>0</v>
      </c>
      <c r="AA196" s="47">
        <f t="shared" ref="AA196" si="374">SUM(AA190:AA195)</f>
        <v>0</v>
      </c>
      <c r="AB196" s="47">
        <f t="shared" ref="AB196" si="375">SUM(AB190:AB195)</f>
        <v>0</v>
      </c>
      <c r="AC196" s="47">
        <f t="shared" ref="AC196" si="376">SUM(AC190:AC195)</f>
        <v>0</v>
      </c>
      <c r="AD196" s="47">
        <f t="shared" ref="AD196" si="377">SUM(AD190:AD195)</f>
        <v>44</v>
      </c>
      <c r="AE196" s="47">
        <f t="shared" ref="AE196" si="378">SUM(AE190:AE195)</f>
        <v>0</v>
      </c>
    </row>
    <row r="197" spans="1:31">
      <c r="A197" s="1"/>
      <c r="B197" s="1" t="str">
        <f>B183</f>
        <v>Organik Penugasan Pelindo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31">
      <c r="A198" s="1"/>
      <c r="B198" s="40" t="str">
        <f>'AFILIASI &amp; ANPER'!C204</f>
        <v>PT Berlian Jasa Terminal Indonesia (Grup)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3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31">
      <c r="A200" s="1"/>
      <c r="B200" s="137" t="s">
        <v>3</v>
      </c>
      <c r="C200" s="3"/>
      <c r="D200" s="4" t="s">
        <v>0</v>
      </c>
      <c r="E200" s="4" t="s">
        <v>1</v>
      </c>
      <c r="F200" s="4" t="s">
        <v>0</v>
      </c>
      <c r="G200" s="4" t="s">
        <v>1</v>
      </c>
      <c r="H200" s="4" t="s">
        <v>0</v>
      </c>
      <c r="I200" s="4" t="s">
        <v>1</v>
      </c>
      <c r="J200" s="4" t="s">
        <v>0</v>
      </c>
      <c r="K200" s="4" t="s">
        <v>1</v>
      </c>
      <c r="L200" s="5" t="s">
        <v>0</v>
      </c>
      <c r="M200" s="5" t="s">
        <v>0</v>
      </c>
      <c r="N200" s="4" t="s">
        <v>0</v>
      </c>
      <c r="O200" s="4" t="s">
        <v>1</v>
      </c>
      <c r="P200" s="6" t="s">
        <v>0</v>
      </c>
      <c r="Q200" s="5" t="s">
        <v>0</v>
      </c>
      <c r="R200" s="5" t="s">
        <v>0</v>
      </c>
      <c r="S200" s="4" t="s">
        <v>0</v>
      </c>
      <c r="T200" s="4" t="s">
        <v>1</v>
      </c>
      <c r="U200" s="6" t="s">
        <v>0</v>
      </c>
      <c r="V200" s="5" t="s">
        <v>0</v>
      </c>
      <c r="W200" s="5" t="s">
        <v>0</v>
      </c>
      <c r="X200" s="4" t="s">
        <v>0</v>
      </c>
      <c r="Y200" s="4" t="s">
        <v>1</v>
      </c>
      <c r="Z200" s="6" t="s">
        <v>0</v>
      </c>
      <c r="AA200" s="5" t="s">
        <v>0</v>
      </c>
      <c r="AB200" s="5" t="s">
        <v>0</v>
      </c>
      <c r="AC200" s="4" t="s">
        <v>0</v>
      </c>
      <c r="AD200" s="4" t="s">
        <v>1</v>
      </c>
      <c r="AE200" s="6" t="s">
        <v>0</v>
      </c>
    </row>
    <row r="201" spans="1:31">
      <c r="A201" s="1"/>
      <c r="B201" s="138"/>
      <c r="C201" s="9" t="s">
        <v>62</v>
      </c>
      <c r="D201" s="9" t="s">
        <v>6</v>
      </c>
      <c r="E201" s="9" t="s">
        <v>6</v>
      </c>
      <c r="F201" s="9" t="s">
        <v>7</v>
      </c>
      <c r="G201" s="9" t="s">
        <v>7</v>
      </c>
      <c r="H201" s="9" t="s">
        <v>8</v>
      </c>
      <c r="I201" s="9" t="s">
        <v>8</v>
      </c>
      <c r="J201" s="9" t="s">
        <v>9</v>
      </c>
      <c r="K201" s="9" t="s">
        <v>9</v>
      </c>
      <c r="L201" s="10" t="s">
        <v>10</v>
      </c>
      <c r="M201" s="10" t="s">
        <v>11</v>
      </c>
      <c r="N201" s="9" t="s">
        <v>12</v>
      </c>
      <c r="O201" s="9" t="s">
        <v>6</v>
      </c>
      <c r="P201" s="11" t="s">
        <v>6</v>
      </c>
      <c r="Q201" s="10" t="s">
        <v>63</v>
      </c>
      <c r="R201" s="10" t="s">
        <v>13</v>
      </c>
      <c r="S201" s="9" t="s">
        <v>14</v>
      </c>
      <c r="T201" s="9" t="s">
        <v>7</v>
      </c>
      <c r="U201" s="11" t="s">
        <v>7</v>
      </c>
      <c r="V201" s="10" t="s">
        <v>15</v>
      </c>
      <c r="W201" s="10" t="s">
        <v>16</v>
      </c>
      <c r="X201" s="9" t="s">
        <v>17</v>
      </c>
      <c r="Y201" s="9" t="s">
        <v>8</v>
      </c>
      <c r="Z201" s="11" t="s">
        <v>8</v>
      </c>
      <c r="AA201" s="10" t="s">
        <v>18</v>
      </c>
      <c r="AB201" s="10" t="s">
        <v>19</v>
      </c>
      <c r="AC201" s="9" t="s">
        <v>9</v>
      </c>
      <c r="AD201" s="9" t="s">
        <v>9</v>
      </c>
      <c r="AE201" s="11" t="s">
        <v>20</v>
      </c>
    </row>
    <row r="202" spans="1:31">
      <c r="A202" s="1"/>
      <c r="B202" s="139"/>
      <c r="C202" s="13"/>
      <c r="D202" s="14">
        <v>2021</v>
      </c>
      <c r="E202" s="14">
        <v>2021</v>
      </c>
      <c r="F202" s="14">
        <v>2021</v>
      </c>
      <c r="G202" s="14">
        <v>2021</v>
      </c>
      <c r="H202" s="14">
        <v>2021</v>
      </c>
      <c r="I202" s="14">
        <v>2021</v>
      </c>
      <c r="J202" s="14">
        <v>2021</v>
      </c>
      <c r="K202" s="14">
        <v>2021</v>
      </c>
      <c r="L202" s="15" t="s">
        <v>22</v>
      </c>
      <c r="M202" s="15" t="s">
        <v>22</v>
      </c>
      <c r="N202" s="14" t="s">
        <v>22</v>
      </c>
      <c r="O202" s="14" t="s">
        <v>22</v>
      </c>
      <c r="P202" s="16">
        <v>2022</v>
      </c>
      <c r="Q202" s="15" t="s">
        <v>22</v>
      </c>
      <c r="R202" s="15" t="s">
        <v>22</v>
      </c>
      <c r="S202" s="14" t="s">
        <v>22</v>
      </c>
      <c r="T202" s="14" t="s">
        <v>22</v>
      </c>
      <c r="U202" s="16">
        <v>2022</v>
      </c>
      <c r="V202" s="15" t="s">
        <v>22</v>
      </c>
      <c r="W202" s="15" t="s">
        <v>22</v>
      </c>
      <c r="X202" s="14" t="s">
        <v>22</v>
      </c>
      <c r="Y202" s="14" t="s">
        <v>22</v>
      </c>
      <c r="Z202" s="16">
        <v>2022</v>
      </c>
      <c r="AA202" s="15" t="s">
        <v>22</v>
      </c>
      <c r="AB202" s="15" t="s">
        <v>22</v>
      </c>
      <c r="AC202" s="14">
        <v>2022</v>
      </c>
      <c r="AD202" s="14">
        <v>2022</v>
      </c>
      <c r="AE202" s="16">
        <v>2022</v>
      </c>
    </row>
    <row r="203" spans="1:31">
      <c r="A203" s="1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 spans="1:31">
      <c r="A204" s="1"/>
      <c r="B204" s="33">
        <v>1</v>
      </c>
      <c r="C204" s="27" t="s">
        <v>64</v>
      </c>
      <c r="D204" s="29">
        <v>7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f t="shared" ref="K204:K208" si="379">E204+G204+I204</f>
        <v>0</v>
      </c>
      <c r="L204" s="29">
        <v>6</v>
      </c>
      <c r="M204" s="29">
        <v>8</v>
      </c>
      <c r="N204" s="29">
        <v>9</v>
      </c>
      <c r="O204" s="29">
        <v>9</v>
      </c>
      <c r="P204" s="29">
        <f>N204</f>
        <v>9</v>
      </c>
      <c r="Q204" s="29">
        <v>9</v>
      </c>
      <c r="R204" s="29">
        <v>9</v>
      </c>
      <c r="S204" s="29">
        <v>9</v>
      </c>
      <c r="T204" s="29">
        <v>9</v>
      </c>
      <c r="U204" s="29">
        <f>S204</f>
        <v>9</v>
      </c>
      <c r="V204" s="29">
        <v>0</v>
      </c>
      <c r="W204" s="29">
        <v>0</v>
      </c>
      <c r="X204" s="29">
        <v>0</v>
      </c>
      <c r="Y204" s="29">
        <v>9</v>
      </c>
      <c r="Z204" s="29">
        <f>X204</f>
        <v>0</v>
      </c>
      <c r="AA204" s="29">
        <v>0</v>
      </c>
      <c r="AB204" s="29">
        <v>0</v>
      </c>
      <c r="AC204" s="29">
        <v>0</v>
      </c>
      <c r="AD204" s="29">
        <v>9</v>
      </c>
      <c r="AE204" s="29">
        <f>AC204</f>
        <v>0</v>
      </c>
    </row>
    <row r="205" spans="1:31">
      <c r="A205" s="1"/>
      <c r="B205" s="33">
        <v>2</v>
      </c>
      <c r="C205" s="27" t="s">
        <v>65</v>
      </c>
      <c r="D205" s="29">
        <v>15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f t="shared" si="379"/>
        <v>0</v>
      </c>
      <c r="L205" s="29">
        <v>17</v>
      </c>
      <c r="M205" s="29">
        <v>16</v>
      </c>
      <c r="N205" s="29">
        <v>15</v>
      </c>
      <c r="O205" s="29">
        <v>19</v>
      </c>
      <c r="P205" s="29">
        <f>N205</f>
        <v>15</v>
      </c>
      <c r="Q205" s="29">
        <v>15</v>
      </c>
      <c r="R205" s="29">
        <v>15</v>
      </c>
      <c r="S205" s="29">
        <v>15</v>
      </c>
      <c r="T205" s="29">
        <v>19</v>
      </c>
      <c r="U205" s="29">
        <f>S205</f>
        <v>15</v>
      </c>
      <c r="V205" s="29">
        <v>0</v>
      </c>
      <c r="W205" s="29">
        <v>0</v>
      </c>
      <c r="X205" s="29">
        <v>0</v>
      </c>
      <c r="Y205" s="29">
        <v>19</v>
      </c>
      <c r="Z205" s="29">
        <f>X205</f>
        <v>0</v>
      </c>
      <c r="AA205" s="29">
        <v>0</v>
      </c>
      <c r="AB205" s="29">
        <v>0</v>
      </c>
      <c r="AC205" s="29">
        <v>0</v>
      </c>
      <c r="AD205" s="29">
        <v>19</v>
      </c>
      <c r="AE205" s="29">
        <f t="shared" ref="AE205:AE208" si="380">AC205</f>
        <v>0</v>
      </c>
    </row>
    <row r="206" spans="1:31">
      <c r="A206" s="1"/>
      <c r="B206" s="33">
        <v>3</v>
      </c>
      <c r="C206" s="27" t="s">
        <v>66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f t="shared" si="379"/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f>N206</f>
        <v>0</v>
      </c>
      <c r="Q206" s="29">
        <v>0</v>
      </c>
      <c r="R206" s="29">
        <v>0</v>
      </c>
      <c r="S206" s="29">
        <v>0</v>
      </c>
      <c r="T206" s="29">
        <v>0</v>
      </c>
      <c r="U206" s="29">
        <f>S206</f>
        <v>0</v>
      </c>
      <c r="V206" s="29">
        <v>0</v>
      </c>
      <c r="W206" s="29">
        <v>0</v>
      </c>
      <c r="X206" s="29">
        <v>0</v>
      </c>
      <c r="Y206" s="29">
        <v>0</v>
      </c>
      <c r="Z206" s="29">
        <f>X206</f>
        <v>0</v>
      </c>
      <c r="AA206" s="29">
        <v>0</v>
      </c>
      <c r="AB206" s="29">
        <v>0</v>
      </c>
      <c r="AC206" s="29">
        <v>0</v>
      </c>
      <c r="AD206" s="29">
        <v>0</v>
      </c>
      <c r="AE206" s="29">
        <f t="shared" si="380"/>
        <v>0</v>
      </c>
    </row>
    <row r="207" spans="1:31">
      <c r="A207" s="1"/>
      <c r="B207" s="33">
        <v>4</v>
      </c>
      <c r="C207" s="27" t="s">
        <v>67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f t="shared" si="379"/>
        <v>0</v>
      </c>
      <c r="L207" s="29">
        <v>1</v>
      </c>
      <c r="M207" s="29">
        <v>0</v>
      </c>
      <c r="N207" s="29">
        <v>0</v>
      </c>
      <c r="O207" s="29">
        <v>0</v>
      </c>
      <c r="P207" s="29">
        <f>N207</f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f>S207</f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f>X207</f>
        <v>0</v>
      </c>
      <c r="AA207" s="29">
        <v>0</v>
      </c>
      <c r="AB207" s="29">
        <v>0</v>
      </c>
      <c r="AC207" s="29">
        <v>0</v>
      </c>
      <c r="AD207" s="29">
        <v>0</v>
      </c>
      <c r="AE207" s="29">
        <f t="shared" si="380"/>
        <v>0</v>
      </c>
    </row>
    <row r="208" spans="1:31">
      <c r="A208" s="1"/>
      <c r="B208" s="33">
        <v>5</v>
      </c>
      <c r="C208" s="27" t="s">
        <v>68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f t="shared" si="379"/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f>N208</f>
        <v>0</v>
      </c>
      <c r="Q208" s="29">
        <v>0</v>
      </c>
      <c r="R208" s="29">
        <v>0</v>
      </c>
      <c r="S208" s="29">
        <v>0</v>
      </c>
      <c r="T208" s="29">
        <v>0</v>
      </c>
      <c r="U208" s="29">
        <f>S208</f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f>X208</f>
        <v>0</v>
      </c>
      <c r="AA208" s="29">
        <v>0</v>
      </c>
      <c r="AB208" s="29">
        <v>0</v>
      </c>
      <c r="AC208" s="29">
        <v>0</v>
      </c>
      <c r="AD208" s="29">
        <v>0</v>
      </c>
      <c r="AE208" s="29">
        <f t="shared" si="380"/>
        <v>0</v>
      </c>
    </row>
    <row r="209" spans="1:31">
      <c r="A209" s="1"/>
      <c r="B209" s="33"/>
      <c r="C209" s="27"/>
      <c r="D209" s="42">
        <v>0</v>
      </c>
      <c r="E209" s="42"/>
      <c r="F209" s="41"/>
      <c r="G209" s="43"/>
      <c r="H209" s="44"/>
      <c r="I209" s="42"/>
      <c r="J209" s="42"/>
      <c r="K209" s="42"/>
      <c r="L209" s="41">
        <v>0</v>
      </c>
      <c r="M209" s="43">
        <v>0</v>
      </c>
      <c r="N209" s="44">
        <v>0</v>
      </c>
      <c r="O209" s="42">
        <v>0</v>
      </c>
      <c r="P209" s="42"/>
      <c r="Q209" s="42">
        <v>0</v>
      </c>
      <c r="R209" s="41">
        <v>0</v>
      </c>
      <c r="S209" s="43">
        <v>0</v>
      </c>
      <c r="T209" s="42">
        <v>0</v>
      </c>
      <c r="U209" s="42"/>
      <c r="V209" s="42"/>
      <c r="W209" s="42"/>
      <c r="X209" s="41"/>
      <c r="Y209" s="42">
        <v>0</v>
      </c>
      <c r="Z209" s="44"/>
      <c r="AA209" s="44"/>
      <c r="AB209" s="44"/>
      <c r="AC209" s="44"/>
      <c r="AD209" s="42">
        <v>0</v>
      </c>
      <c r="AE209" s="44"/>
    </row>
    <row r="210" spans="1:31">
      <c r="A210" s="1"/>
      <c r="B210" s="45"/>
      <c r="C210" s="46" t="s">
        <v>69</v>
      </c>
      <c r="D210" s="47">
        <f>SUM(D204:D209)</f>
        <v>22</v>
      </c>
      <c r="E210" s="47">
        <f t="shared" ref="E210" si="381">SUM(E204:E209)</f>
        <v>0</v>
      </c>
      <c r="F210" s="47">
        <f t="shared" ref="F210" si="382">SUM(F204:F209)</f>
        <v>0</v>
      </c>
      <c r="G210" s="47">
        <f t="shared" ref="G210" si="383">SUM(G204:G209)</f>
        <v>0</v>
      </c>
      <c r="H210" s="47">
        <f t="shared" ref="H210" si="384">SUM(H204:H209)</f>
        <v>0</v>
      </c>
      <c r="I210" s="47">
        <f t="shared" ref="I210" si="385">SUM(I204:I209)</f>
        <v>0</v>
      </c>
      <c r="J210" s="47">
        <f t="shared" ref="J210" si="386">SUM(J204:J209)</f>
        <v>0</v>
      </c>
      <c r="K210" s="47">
        <f t="shared" ref="K210" si="387">SUM(K204:K209)</f>
        <v>0</v>
      </c>
      <c r="L210" s="47">
        <f t="shared" ref="L210" si="388">SUM(L204:L209)</f>
        <v>24</v>
      </c>
      <c r="M210" s="47">
        <f t="shared" ref="M210" si="389">SUM(M204:M209)</f>
        <v>24</v>
      </c>
      <c r="N210" s="47">
        <f t="shared" ref="N210" si="390">SUM(N204:N209)</f>
        <v>24</v>
      </c>
      <c r="O210" s="47">
        <f t="shared" ref="O210" si="391">SUM(O204:O209)</f>
        <v>28</v>
      </c>
      <c r="P210" s="47">
        <f t="shared" ref="P210" si="392">SUM(P204:P209)</f>
        <v>24</v>
      </c>
      <c r="Q210" s="47">
        <f t="shared" ref="Q210" si="393">SUM(Q204:Q209)</f>
        <v>24</v>
      </c>
      <c r="R210" s="47">
        <f t="shared" ref="R210" si="394">SUM(R204:R209)</f>
        <v>24</v>
      </c>
      <c r="S210" s="47">
        <f t="shared" ref="S210" si="395">SUM(S204:S209)</f>
        <v>24</v>
      </c>
      <c r="T210" s="47">
        <f t="shared" ref="T210" si="396">SUM(T204:T209)</f>
        <v>28</v>
      </c>
      <c r="U210" s="47">
        <f t="shared" ref="U210" si="397">SUM(U204:U209)</f>
        <v>24</v>
      </c>
      <c r="V210" s="47">
        <f t="shared" ref="V210" si="398">SUM(V204:V209)</f>
        <v>0</v>
      </c>
      <c r="W210" s="47">
        <f t="shared" ref="W210" si="399">SUM(W204:W209)</f>
        <v>0</v>
      </c>
      <c r="X210" s="47">
        <f t="shared" ref="X210" si="400">SUM(X204:X209)</f>
        <v>0</v>
      </c>
      <c r="Y210" s="47">
        <f t="shared" ref="Y210" si="401">SUM(Y204:Y209)</f>
        <v>28</v>
      </c>
      <c r="Z210" s="47">
        <f t="shared" ref="Z210" si="402">SUM(Z204:Z209)</f>
        <v>0</v>
      </c>
      <c r="AA210" s="47">
        <f t="shared" ref="AA210" si="403">SUM(AA204:AA209)</f>
        <v>0</v>
      </c>
      <c r="AB210" s="47">
        <f t="shared" ref="AB210" si="404">SUM(AB204:AB209)</f>
        <v>0</v>
      </c>
      <c r="AC210" s="47">
        <f t="shared" ref="AC210" si="405">SUM(AC204:AC209)</f>
        <v>0</v>
      </c>
      <c r="AD210" s="47">
        <f t="shared" ref="AD210" si="406">SUM(AD204:AD209)</f>
        <v>28</v>
      </c>
      <c r="AE210" s="47">
        <f t="shared" ref="AE210" si="407">SUM(AE204:AE209)</f>
        <v>0</v>
      </c>
    </row>
    <row r="211" spans="1:31">
      <c r="A211" s="1"/>
      <c r="B211" s="1" t="str">
        <f>B197</f>
        <v>Organik Penugasan Pelindo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31">
      <c r="A212" s="1"/>
      <c r="B212" s="40" t="str">
        <f>'AFILIASI &amp; ANPER'!C218</f>
        <v>PT Kaltim Karingau Terminal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3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31">
      <c r="A214" s="1"/>
      <c r="B214" s="137" t="s">
        <v>3</v>
      </c>
      <c r="C214" s="3"/>
      <c r="D214" s="4" t="s">
        <v>0</v>
      </c>
      <c r="E214" s="4" t="s">
        <v>1</v>
      </c>
      <c r="F214" s="4" t="s">
        <v>0</v>
      </c>
      <c r="G214" s="4" t="s">
        <v>1</v>
      </c>
      <c r="H214" s="4" t="s">
        <v>0</v>
      </c>
      <c r="I214" s="4" t="s">
        <v>1</v>
      </c>
      <c r="J214" s="4" t="s">
        <v>0</v>
      </c>
      <c r="K214" s="4" t="s">
        <v>1</v>
      </c>
      <c r="L214" s="5" t="s">
        <v>0</v>
      </c>
      <c r="M214" s="5" t="s">
        <v>0</v>
      </c>
      <c r="N214" s="4" t="s">
        <v>0</v>
      </c>
      <c r="O214" s="4" t="s">
        <v>1</v>
      </c>
      <c r="P214" s="6" t="s">
        <v>0</v>
      </c>
      <c r="Q214" s="5" t="s">
        <v>0</v>
      </c>
      <c r="R214" s="5" t="s">
        <v>0</v>
      </c>
      <c r="S214" s="4" t="s">
        <v>0</v>
      </c>
      <c r="T214" s="4" t="s">
        <v>1</v>
      </c>
      <c r="U214" s="6" t="s">
        <v>0</v>
      </c>
      <c r="V214" s="5" t="s">
        <v>0</v>
      </c>
      <c r="W214" s="5" t="s">
        <v>0</v>
      </c>
      <c r="X214" s="4" t="s">
        <v>0</v>
      </c>
      <c r="Y214" s="4" t="s">
        <v>1</v>
      </c>
      <c r="Z214" s="6" t="s">
        <v>0</v>
      </c>
      <c r="AA214" s="5" t="s">
        <v>0</v>
      </c>
      <c r="AB214" s="5" t="s">
        <v>0</v>
      </c>
      <c r="AC214" s="4" t="s">
        <v>0</v>
      </c>
      <c r="AD214" s="4" t="s">
        <v>1</v>
      </c>
      <c r="AE214" s="6" t="s">
        <v>0</v>
      </c>
    </row>
    <row r="215" spans="1:31">
      <c r="A215" s="1"/>
      <c r="B215" s="138"/>
      <c r="C215" s="9" t="s">
        <v>62</v>
      </c>
      <c r="D215" s="9" t="s">
        <v>6</v>
      </c>
      <c r="E215" s="9" t="s">
        <v>6</v>
      </c>
      <c r="F215" s="9" t="s">
        <v>7</v>
      </c>
      <c r="G215" s="9" t="s">
        <v>7</v>
      </c>
      <c r="H215" s="9" t="s">
        <v>8</v>
      </c>
      <c r="I215" s="9" t="s">
        <v>8</v>
      </c>
      <c r="J215" s="9" t="s">
        <v>9</v>
      </c>
      <c r="K215" s="9" t="s">
        <v>9</v>
      </c>
      <c r="L215" s="10" t="s">
        <v>10</v>
      </c>
      <c r="M215" s="10" t="s">
        <v>11</v>
      </c>
      <c r="N215" s="9" t="s">
        <v>12</v>
      </c>
      <c r="O215" s="9" t="s">
        <v>6</v>
      </c>
      <c r="P215" s="11" t="s">
        <v>6</v>
      </c>
      <c r="Q215" s="10" t="s">
        <v>63</v>
      </c>
      <c r="R215" s="10" t="s">
        <v>13</v>
      </c>
      <c r="S215" s="9" t="s">
        <v>14</v>
      </c>
      <c r="T215" s="9" t="s">
        <v>7</v>
      </c>
      <c r="U215" s="11" t="s">
        <v>7</v>
      </c>
      <c r="V215" s="10" t="s">
        <v>15</v>
      </c>
      <c r="W215" s="10" t="s">
        <v>16</v>
      </c>
      <c r="X215" s="9" t="s">
        <v>17</v>
      </c>
      <c r="Y215" s="9" t="s">
        <v>8</v>
      </c>
      <c r="Z215" s="11" t="s">
        <v>8</v>
      </c>
      <c r="AA215" s="10" t="s">
        <v>18</v>
      </c>
      <c r="AB215" s="10" t="s">
        <v>19</v>
      </c>
      <c r="AC215" s="9" t="s">
        <v>9</v>
      </c>
      <c r="AD215" s="9" t="s">
        <v>9</v>
      </c>
      <c r="AE215" s="11" t="s">
        <v>20</v>
      </c>
    </row>
    <row r="216" spans="1:31">
      <c r="A216" s="1"/>
      <c r="B216" s="139"/>
      <c r="C216" s="13"/>
      <c r="D216" s="14">
        <v>2021</v>
      </c>
      <c r="E216" s="14">
        <v>2021</v>
      </c>
      <c r="F216" s="14">
        <v>2021</v>
      </c>
      <c r="G216" s="14">
        <v>2021</v>
      </c>
      <c r="H216" s="14">
        <v>2021</v>
      </c>
      <c r="I216" s="14">
        <v>2021</v>
      </c>
      <c r="J216" s="14">
        <v>2021</v>
      </c>
      <c r="K216" s="14">
        <v>2021</v>
      </c>
      <c r="L216" s="15" t="s">
        <v>22</v>
      </c>
      <c r="M216" s="15" t="s">
        <v>22</v>
      </c>
      <c r="N216" s="14" t="s">
        <v>22</v>
      </c>
      <c r="O216" s="14" t="s">
        <v>22</v>
      </c>
      <c r="P216" s="16">
        <v>2022</v>
      </c>
      <c r="Q216" s="15" t="s">
        <v>22</v>
      </c>
      <c r="R216" s="15" t="s">
        <v>22</v>
      </c>
      <c r="S216" s="14" t="s">
        <v>22</v>
      </c>
      <c r="T216" s="14" t="s">
        <v>22</v>
      </c>
      <c r="U216" s="16">
        <v>2022</v>
      </c>
      <c r="V216" s="15" t="s">
        <v>22</v>
      </c>
      <c r="W216" s="15" t="s">
        <v>22</v>
      </c>
      <c r="X216" s="14" t="s">
        <v>22</v>
      </c>
      <c r="Y216" s="14" t="s">
        <v>22</v>
      </c>
      <c r="Z216" s="16">
        <v>2022</v>
      </c>
      <c r="AA216" s="15" t="s">
        <v>22</v>
      </c>
      <c r="AB216" s="15" t="s">
        <v>22</v>
      </c>
      <c r="AC216" s="14">
        <v>2022</v>
      </c>
      <c r="AD216" s="14">
        <v>2022</v>
      </c>
      <c r="AE216" s="16">
        <v>2022</v>
      </c>
    </row>
    <row r="217" spans="1:31">
      <c r="A217" s="1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>
      <c r="A218" s="1"/>
      <c r="B218" s="33">
        <v>1</v>
      </c>
      <c r="C218" s="27" t="s">
        <v>64</v>
      </c>
      <c r="D218" s="29">
        <v>3</v>
      </c>
      <c r="E218" s="29">
        <v>0</v>
      </c>
      <c r="F218" s="29">
        <v>3</v>
      </c>
      <c r="G218" s="29">
        <v>0</v>
      </c>
      <c r="H218" s="29">
        <v>3</v>
      </c>
      <c r="I218" s="29">
        <v>0</v>
      </c>
      <c r="J218" s="29">
        <v>3</v>
      </c>
      <c r="K218" s="29">
        <f t="shared" ref="K218:K222" si="408">E218+G218+I218</f>
        <v>0</v>
      </c>
      <c r="L218" s="29">
        <v>3</v>
      </c>
      <c r="M218" s="29">
        <v>3</v>
      </c>
      <c r="N218" s="29">
        <v>3</v>
      </c>
      <c r="O218" s="29">
        <v>3</v>
      </c>
      <c r="P218" s="29">
        <f>N218</f>
        <v>3</v>
      </c>
      <c r="Q218" s="29">
        <v>3</v>
      </c>
      <c r="R218" s="29">
        <v>3</v>
      </c>
      <c r="S218" s="29">
        <v>3</v>
      </c>
      <c r="T218" s="29">
        <v>3</v>
      </c>
      <c r="U218" s="29">
        <f>S218</f>
        <v>3</v>
      </c>
      <c r="V218" s="29">
        <v>0</v>
      </c>
      <c r="W218" s="29">
        <v>0</v>
      </c>
      <c r="X218" s="29">
        <v>0</v>
      </c>
      <c r="Y218" s="29">
        <v>3</v>
      </c>
      <c r="Z218" s="29">
        <f>X218</f>
        <v>0</v>
      </c>
      <c r="AA218" s="29">
        <v>0</v>
      </c>
      <c r="AB218" s="29">
        <v>0</v>
      </c>
      <c r="AC218" s="29">
        <v>0</v>
      </c>
      <c r="AD218" s="29">
        <v>3</v>
      </c>
      <c r="AE218" s="29">
        <f>AC218</f>
        <v>0</v>
      </c>
    </row>
    <row r="219" spans="1:31">
      <c r="A219" s="1"/>
      <c r="B219" s="33">
        <v>2</v>
      </c>
      <c r="C219" s="27" t="s">
        <v>65</v>
      </c>
      <c r="D219" s="29">
        <v>8</v>
      </c>
      <c r="E219" s="29">
        <v>0</v>
      </c>
      <c r="F219" s="29">
        <v>8</v>
      </c>
      <c r="G219" s="29">
        <v>0</v>
      </c>
      <c r="H219" s="29">
        <v>7</v>
      </c>
      <c r="I219" s="29">
        <v>0</v>
      </c>
      <c r="J219" s="29">
        <v>7</v>
      </c>
      <c r="K219" s="29">
        <f t="shared" si="408"/>
        <v>0</v>
      </c>
      <c r="L219" s="29">
        <v>7</v>
      </c>
      <c r="M219" s="29">
        <v>7</v>
      </c>
      <c r="N219" s="29">
        <v>7</v>
      </c>
      <c r="O219" s="29">
        <v>16</v>
      </c>
      <c r="P219" s="29">
        <f>N219</f>
        <v>7</v>
      </c>
      <c r="Q219" s="29">
        <v>7</v>
      </c>
      <c r="R219" s="29">
        <v>7</v>
      </c>
      <c r="S219" s="29">
        <v>7</v>
      </c>
      <c r="T219" s="29">
        <v>16</v>
      </c>
      <c r="U219" s="29">
        <f>S219</f>
        <v>7</v>
      </c>
      <c r="V219" s="29">
        <v>0</v>
      </c>
      <c r="W219" s="29">
        <v>0</v>
      </c>
      <c r="X219" s="29">
        <v>0</v>
      </c>
      <c r="Y219" s="29">
        <v>16</v>
      </c>
      <c r="Z219" s="29">
        <f>X219</f>
        <v>0</v>
      </c>
      <c r="AA219" s="29">
        <v>0</v>
      </c>
      <c r="AB219" s="29">
        <v>0</v>
      </c>
      <c r="AC219" s="29">
        <v>0</v>
      </c>
      <c r="AD219" s="29">
        <v>16</v>
      </c>
      <c r="AE219" s="29">
        <f t="shared" ref="AE219:AE222" si="409">AC219</f>
        <v>0</v>
      </c>
    </row>
    <row r="220" spans="1:31">
      <c r="A220" s="1"/>
      <c r="B220" s="33">
        <v>3</v>
      </c>
      <c r="C220" s="27" t="s">
        <v>66</v>
      </c>
      <c r="D220" s="29">
        <v>2</v>
      </c>
      <c r="E220" s="29">
        <v>0</v>
      </c>
      <c r="F220" s="29">
        <v>2</v>
      </c>
      <c r="G220" s="29">
        <v>0</v>
      </c>
      <c r="H220" s="29">
        <v>2</v>
      </c>
      <c r="I220" s="29">
        <v>0</v>
      </c>
      <c r="J220" s="29">
        <v>2</v>
      </c>
      <c r="K220" s="29">
        <f t="shared" si="408"/>
        <v>0</v>
      </c>
      <c r="L220" s="29">
        <v>2</v>
      </c>
      <c r="M220" s="29">
        <v>2</v>
      </c>
      <c r="N220" s="29">
        <v>2</v>
      </c>
      <c r="O220" s="29">
        <v>1</v>
      </c>
      <c r="P220" s="29">
        <f>N220</f>
        <v>2</v>
      </c>
      <c r="Q220" s="29">
        <v>2</v>
      </c>
      <c r="R220" s="29">
        <v>2</v>
      </c>
      <c r="S220" s="29">
        <v>2</v>
      </c>
      <c r="T220" s="29">
        <v>1</v>
      </c>
      <c r="U220" s="29">
        <f>S220</f>
        <v>2</v>
      </c>
      <c r="V220" s="29">
        <v>0</v>
      </c>
      <c r="W220" s="29">
        <v>0</v>
      </c>
      <c r="X220" s="29">
        <v>0</v>
      </c>
      <c r="Y220" s="29">
        <v>1</v>
      </c>
      <c r="Z220" s="29">
        <f>X220</f>
        <v>0</v>
      </c>
      <c r="AA220" s="29">
        <v>0</v>
      </c>
      <c r="AB220" s="29">
        <v>0</v>
      </c>
      <c r="AC220" s="29">
        <v>0</v>
      </c>
      <c r="AD220" s="29">
        <v>1</v>
      </c>
      <c r="AE220" s="29">
        <f t="shared" si="409"/>
        <v>0</v>
      </c>
    </row>
    <row r="221" spans="1:31">
      <c r="A221" s="1"/>
      <c r="B221" s="33">
        <v>4</v>
      </c>
      <c r="C221" s="27" t="s">
        <v>67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f t="shared" si="408"/>
        <v>0</v>
      </c>
      <c r="L221" s="29">
        <v>0</v>
      </c>
      <c r="M221" s="29">
        <v>0</v>
      </c>
      <c r="N221" s="29">
        <v>0</v>
      </c>
      <c r="O221" s="29">
        <v>0</v>
      </c>
      <c r="P221" s="29">
        <f>N221</f>
        <v>0</v>
      </c>
      <c r="Q221" s="29">
        <v>0</v>
      </c>
      <c r="R221" s="29">
        <v>0</v>
      </c>
      <c r="S221" s="29">
        <v>0</v>
      </c>
      <c r="T221" s="29">
        <v>0</v>
      </c>
      <c r="U221" s="29">
        <f>S221</f>
        <v>0</v>
      </c>
      <c r="V221" s="29">
        <v>0</v>
      </c>
      <c r="W221" s="29">
        <v>0</v>
      </c>
      <c r="X221" s="29">
        <v>0</v>
      </c>
      <c r="Y221" s="29">
        <v>0</v>
      </c>
      <c r="Z221" s="29">
        <f>X221</f>
        <v>0</v>
      </c>
      <c r="AA221" s="29">
        <v>0</v>
      </c>
      <c r="AB221" s="29">
        <v>0</v>
      </c>
      <c r="AC221" s="29">
        <v>0</v>
      </c>
      <c r="AD221" s="29">
        <v>0</v>
      </c>
      <c r="AE221" s="29">
        <f t="shared" si="409"/>
        <v>0</v>
      </c>
    </row>
    <row r="222" spans="1:31">
      <c r="A222" s="1"/>
      <c r="B222" s="33">
        <v>5</v>
      </c>
      <c r="C222" s="27" t="s">
        <v>68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f t="shared" si="408"/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f>N222</f>
        <v>0</v>
      </c>
      <c r="Q222" s="29">
        <v>0</v>
      </c>
      <c r="R222" s="29">
        <v>0</v>
      </c>
      <c r="S222" s="29">
        <v>0</v>
      </c>
      <c r="T222" s="29">
        <v>0</v>
      </c>
      <c r="U222" s="29">
        <f>S222</f>
        <v>0</v>
      </c>
      <c r="V222" s="29">
        <v>0</v>
      </c>
      <c r="W222" s="29">
        <v>0</v>
      </c>
      <c r="X222" s="29">
        <v>0</v>
      </c>
      <c r="Y222" s="29">
        <v>0</v>
      </c>
      <c r="Z222" s="29">
        <f>X222</f>
        <v>0</v>
      </c>
      <c r="AA222" s="29">
        <v>0</v>
      </c>
      <c r="AB222" s="29">
        <v>0</v>
      </c>
      <c r="AC222" s="29">
        <v>0</v>
      </c>
      <c r="AD222" s="29">
        <v>0</v>
      </c>
      <c r="AE222" s="29">
        <f t="shared" si="409"/>
        <v>0</v>
      </c>
    </row>
    <row r="223" spans="1:31">
      <c r="A223" s="1"/>
      <c r="B223" s="33"/>
      <c r="C223" s="27"/>
      <c r="D223" s="42">
        <v>0</v>
      </c>
      <c r="E223" s="42"/>
      <c r="F223" s="41">
        <v>0</v>
      </c>
      <c r="G223" s="43"/>
      <c r="H223" s="44">
        <v>0</v>
      </c>
      <c r="I223" s="42"/>
      <c r="J223" s="42">
        <v>0</v>
      </c>
      <c r="K223" s="42"/>
      <c r="L223" s="41">
        <v>0</v>
      </c>
      <c r="M223" s="43">
        <v>0</v>
      </c>
      <c r="N223" s="44">
        <v>0</v>
      </c>
      <c r="O223" s="42">
        <v>0</v>
      </c>
      <c r="P223" s="42"/>
      <c r="Q223" s="42">
        <v>0</v>
      </c>
      <c r="R223" s="41">
        <v>0</v>
      </c>
      <c r="S223" s="43">
        <v>0</v>
      </c>
      <c r="T223" s="42">
        <v>0</v>
      </c>
      <c r="U223" s="42"/>
      <c r="V223" s="42"/>
      <c r="W223" s="42"/>
      <c r="X223" s="41"/>
      <c r="Y223" s="42">
        <v>0</v>
      </c>
      <c r="Z223" s="44"/>
      <c r="AA223" s="44"/>
      <c r="AB223" s="44"/>
      <c r="AC223" s="44"/>
      <c r="AD223" s="42">
        <v>0</v>
      </c>
      <c r="AE223" s="44"/>
    </row>
    <row r="224" spans="1:31">
      <c r="A224" s="1"/>
      <c r="B224" s="45"/>
      <c r="C224" s="46" t="s">
        <v>69</v>
      </c>
      <c r="D224" s="47">
        <f>SUM(D218:D223)</f>
        <v>13</v>
      </c>
      <c r="E224" s="47">
        <f t="shared" ref="E224" si="410">SUM(E218:E223)</f>
        <v>0</v>
      </c>
      <c r="F224" s="47">
        <f t="shared" ref="F224" si="411">SUM(F218:F223)</f>
        <v>13</v>
      </c>
      <c r="G224" s="47">
        <f t="shared" ref="G224" si="412">SUM(G218:G223)</f>
        <v>0</v>
      </c>
      <c r="H224" s="47">
        <f t="shared" ref="H224" si="413">SUM(H218:H223)</f>
        <v>12</v>
      </c>
      <c r="I224" s="47">
        <f t="shared" ref="I224" si="414">SUM(I218:I223)</f>
        <v>0</v>
      </c>
      <c r="J224" s="47">
        <f t="shared" ref="J224" si="415">SUM(J218:J223)</f>
        <v>12</v>
      </c>
      <c r="K224" s="47">
        <f t="shared" ref="K224" si="416">SUM(K218:K223)</f>
        <v>0</v>
      </c>
      <c r="L224" s="47">
        <f t="shared" ref="L224" si="417">SUM(L218:L223)</f>
        <v>12</v>
      </c>
      <c r="M224" s="47">
        <f t="shared" ref="M224" si="418">SUM(M218:M223)</f>
        <v>12</v>
      </c>
      <c r="N224" s="47">
        <f t="shared" ref="N224" si="419">SUM(N218:N223)</f>
        <v>12</v>
      </c>
      <c r="O224" s="47">
        <f t="shared" ref="O224" si="420">SUM(O218:O223)</f>
        <v>20</v>
      </c>
      <c r="P224" s="47">
        <f t="shared" ref="P224" si="421">SUM(P218:P223)</f>
        <v>12</v>
      </c>
      <c r="Q224" s="47">
        <f t="shared" ref="Q224" si="422">SUM(Q218:Q223)</f>
        <v>12</v>
      </c>
      <c r="R224" s="47">
        <f t="shared" ref="R224" si="423">SUM(R218:R223)</f>
        <v>12</v>
      </c>
      <c r="S224" s="47">
        <f t="shared" ref="S224" si="424">SUM(S218:S223)</f>
        <v>12</v>
      </c>
      <c r="T224" s="47">
        <f t="shared" ref="T224" si="425">SUM(T218:T223)</f>
        <v>20</v>
      </c>
      <c r="U224" s="47">
        <f t="shared" ref="U224" si="426">SUM(U218:U223)</f>
        <v>12</v>
      </c>
      <c r="V224" s="47">
        <f t="shared" ref="V224" si="427">SUM(V218:V223)</f>
        <v>0</v>
      </c>
      <c r="W224" s="47">
        <f t="shared" ref="W224" si="428">SUM(W218:W223)</f>
        <v>0</v>
      </c>
      <c r="X224" s="47">
        <f t="shared" ref="X224" si="429">SUM(X218:X223)</f>
        <v>0</v>
      </c>
      <c r="Y224" s="47">
        <f t="shared" ref="Y224" si="430">SUM(Y218:Y223)</f>
        <v>20</v>
      </c>
      <c r="Z224" s="47">
        <f t="shared" ref="Z224" si="431">SUM(Z218:Z223)</f>
        <v>0</v>
      </c>
      <c r="AA224" s="47">
        <f t="shared" ref="AA224" si="432">SUM(AA218:AA223)</f>
        <v>0</v>
      </c>
      <c r="AB224" s="47">
        <f t="shared" ref="AB224" si="433">SUM(AB218:AB223)</f>
        <v>0</v>
      </c>
      <c r="AC224" s="47">
        <f t="shared" ref="AC224" si="434">SUM(AC218:AC223)</f>
        <v>0</v>
      </c>
      <c r="AD224" s="47">
        <f t="shared" ref="AD224" si="435">SUM(AD218:AD223)</f>
        <v>20</v>
      </c>
      <c r="AE224" s="47">
        <f t="shared" ref="AE224" si="436">SUM(AE218:AE223)</f>
        <v>0</v>
      </c>
    </row>
    <row r="225" spans="1:3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3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31" s="59" customFormat="1">
      <c r="A227" s="57"/>
      <c r="B227" s="58" t="s">
        <v>92</v>
      </c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1:31" s="55" customFormat="1">
      <c r="A228" s="1"/>
      <c r="B228" s="40" t="str">
        <f>B2</f>
        <v>SPTP Group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31" s="55" customForma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31" s="55" customFormat="1">
      <c r="A230" s="1"/>
      <c r="B230" s="137" t="s">
        <v>3</v>
      </c>
      <c r="C230" s="3"/>
      <c r="D230" s="4" t="s">
        <v>0</v>
      </c>
      <c r="E230" s="4" t="s">
        <v>1</v>
      </c>
      <c r="F230" s="4" t="s">
        <v>0</v>
      </c>
      <c r="G230" s="4" t="s">
        <v>1</v>
      </c>
      <c r="H230" s="4" t="s">
        <v>0</v>
      </c>
      <c r="I230" s="4" t="s">
        <v>1</v>
      </c>
      <c r="J230" s="4" t="s">
        <v>0</v>
      </c>
      <c r="K230" s="4" t="s">
        <v>1</v>
      </c>
      <c r="L230" s="5" t="s">
        <v>0</v>
      </c>
      <c r="M230" s="5" t="s">
        <v>0</v>
      </c>
      <c r="N230" s="4" t="s">
        <v>0</v>
      </c>
      <c r="O230" s="4" t="s">
        <v>1</v>
      </c>
      <c r="P230" s="6" t="s">
        <v>0</v>
      </c>
      <c r="Q230" s="5" t="s">
        <v>0</v>
      </c>
      <c r="R230" s="5" t="s">
        <v>0</v>
      </c>
      <c r="S230" s="4" t="s">
        <v>0</v>
      </c>
      <c r="T230" s="4" t="s">
        <v>1</v>
      </c>
      <c r="U230" s="6" t="s">
        <v>0</v>
      </c>
      <c r="V230" s="5" t="s">
        <v>0</v>
      </c>
      <c r="W230" s="5" t="s">
        <v>0</v>
      </c>
      <c r="X230" s="4" t="s">
        <v>0</v>
      </c>
      <c r="Y230" s="4" t="s">
        <v>1</v>
      </c>
      <c r="Z230" s="6" t="s">
        <v>0</v>
      </c>
      <c r="AA230" s="5" t="s">
        <v>0</v>
      </c>
      <c r="AB230" s="5" t="s">
        <v>0</v>
      </c>
      <c r="AC230" s="4" t="s">
        <v>0</v>
      </c>
      <c r="AD230" s="4" t="s">
        <v>1</v>
      </c>
      <c r="AE230" s="6" t="s">
        <v>0</v>
      </c>
    </row>
    <row r="231" spans="1:31" s="55" customFormat="1">
      <c r="A231" s="1"/>
      <c r="B231" s="138"/>
      <c r="C231" s="9" t="s">
        <v>62</v>
      </c>
      <c r="D231" s="9" t="s">
        <v>6</v>
      </c>
      <c r="E231" s="9" t="s">
        <v>6</v>
      </c>
      <c r="F231" s="9" t="s">
        <v>7</v>
      </c>
      <c r="G231" s="9" t="s">
        <v>7</v>
      </c>
      <c r="H231" s="9" t="s">
        <v>8</v>
      </c>
      <c r="I231" s="9" t="s">
        <v>8</v>
      </c>
      <c r="J231" s="9" t="s">
        <v>9</v>
      </c>
      <c r="K231" s="9" t="s">
        <v>9</v>
      </c>
      <c r="L231" s="10" t="s">
        <v>10</v>
      </c>
      <c r="M231" s="10" t="s">
        <v>11</v>
      </c>
      <c r="N231" s="9" t="s">
        <v>12</v>
      </c>
      <c r="O231" s="9" t="s">
        <v>6</v>
      </c>
      <c r="P231" s="11" t="s">
        <v>6</v>
      </c>
      <c r="Q231" s="10" t="s">
        <v>63</v>
      </c>
      <c r="R231" s="10" t="s">
        <v>13</v>
      </c>
      <c r="S231" s="9" t="s">
        <v>14</v>
      </c>
      <c r="T231" s="9" t="s">
        <v>7</v>
      </c>
      <c r="U231" s="11" t="s">
        <v>7</v>
      </c>
      <c r="V231" s="10" t="s">
        <v>15</v>
      </c>
      <c r="W231" s="10" t="s">
        <v>16</v>
      </c>
      <c r="X231" s="9" t="s">
        <v>17</v>
      </c>
      <c r="Y231" s="9" t="s">
        <v>8</v>
      </c>
      <c r="Z231" s="11" t="s">
        <v>8</v>
      </c>
      <c r="AA231" s="10" t="s">
        <v>18</v>
      </c>
      <c r="AB231" s="10" t="s">
        <v>19</v>
      </c>
      <c r="AC231" s="9" t="s">
        <v>9</v>
      </c>
      <c r="AD231" s="9" t="s">
        <v>9</v>
      </c>
      <c r="AE231" s="11" t="s">
        <v>20</v>
      </c>
    </row>
    <row r="232" spans="1:31" s="55" customFormat="1">
      <c r="A232" s="1"/>
      <c r="B232" s="139"/>
      <c r="C232" s="13"/>
      <c r="D232" s="14">
        <v>2021</v>
      </c>
      <c r="E232" s="14">
        <v>2021</v>
      </c>
      <c r="F232" s="14">
        <v>2021</v>
      </c>
      <c r="G232" s="14">
        <v>2021</v>
      </c>
      <c r="H232" s="14">
        <v>2021</v>
      </c>
      <c r="I232" s="14">
        <v>2021</v>
      </c>
      <c r="J232" s="14">
        <v>2021</v>
      </c>
      <c r="K232" s="14">
        <v>2021</v>
      </c>
      <c r="L232" s="15" t="s">
        <v>22</v>
      </c>
      <c r="M232" s="15" t="s">
        <v>22</v>
      </c>
      <c r="N232" s="14" t="s">
        <v>22</v>
      </c>
      <c r="O232" s="14" t="s">
        <v>22</v>
      </c>
      <c r="P232" s="16">
        <v>2022</v>
      </c>
      <c r="Q232" s="15" t="s">
        <v>22</v>
      </c>
      <c r="R232" s="15" t="s">
        <v>22</v>
      </c>
      <c r="S232" s="14" t="s">
        <v>22</v>
      </c>
      <c r="T232" s="14" t="s">
        <v>22</v>
      </c>
      <c r="U232" s="16">
        <v>2022</v>
      </c>
      <c r="V232" s="15" t="s">
        <v>22</v>
      </c>
      <c r="W232" s="15" t="s">
        <v>22</v>
      </c>
      <c r="X232" s="14" t="s">
        <v>22</v>
      </c>
      <c r="Y232" s="14" t="s">
        <v>22</v>
      </c>
      <c r="Z232" s="16">
        <v>2022</v>
      </c>
      <c r="AA232" s="15" t="s">
        <v>22</v>
      </c>
      <c r="AB232" s="15" t="s">
        <v>22</v>
      </c>
      <c r="AC232" s="14">
        <v>2022</v>
      </c>
      <c r="AD232" s="14">
        <v>2022</v>
      </c>
      <c r="AE232" s="16">
        <v>2022</v>
      </c>
    </row>
    <row r="233" spans="1:31" s="55" customFormat="1">
      <c r="A233" s="1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 s="55" customFormat="1">
      <c r="A234" s="1"/>
      <c r="B234" s="33">
        <v>1</v>
      </c>
      <c r="C234" s="27" t="s">
        <v>64</v>
      </c>
      <c r="D234" s="29">
        <f>D248+D262+D276+D290+D304+D318+D332+D346+D360+D374+D388+D402+D416+D430+D444</f>
        <v>51</v>
      </c>
      <c r="E234" s="29">
        <f t="shared" ref="E234:AD234" si="437">E248+E262+E276+E290+E304+E318+E332+E346+E360+E374+E388+E402+E416+E430+E444</f>
        <v>0</v>
      </c>
      <c r="F234" s="29">
        <f t="shared" si="437"/>
        <v>21</v>
      </c>
      <c r="G234" s="29">
        <f t="shared" si="437"/>
        <v>0</v>
      </c>
      <c r="H234" s="29">
        <f t="shared" si="437"/>
        <v>21</v>
      </c>
      <c r="I234" s="29">
        <f t="shared" si="437"/>
        <v>0</v>
      </c>
      <c r="J234" s="29">
        <f t="shared" si="437"/>
        <v>25</v>
      </c>
      <c r="K234" s="29">
        <f t="shared" si="437"/>
        <v>0</v>
      </c>
      <c r="L234" s="29">
        <f t="shared" si="437"/>
        <v>67</v>
      </c>
      <c r="M234" s="29">
        <f t="shared" si="437"/>
        <v>66</v>
      </c>
      <c r="N234" s="29">
        <f t="shared" si="437"/>
        <v>65</v>
      </c>
      <c r="O234" s="29">
        <f t="shared" si="437"/>
        <v>71</v>
      </c>
      <c r="P234" s="29">
        <f t="shared" si="437"/>
        <v>65</v>
      </c>
      <c r="Q234" s="29">
        <f t="shared" si="437"/>
        <v>65</v>
      </c>
      <c r="R234" s="29">
        <f t="shared" si="437"/>
        <v>65</v>
      </c>
      <c r="S234" s="29">
        <f t="shared" si="437"/>
        <v>65</v>
      </c>
      <c r="T234" s="29">
        <f t="shared" si="437"/>
        <v>71</v>
      </c>
      <c r="U234" s="29">
        <f t="shared" si="437"/>
        <v>65</v>
      </c>
      <c r="V234" s="29">
        <f t="shared" si="437"/>
        <v>0</v>
      </c>
      <c r="W234" s="29">
        <f t="shared" si="437"/>
        <v>0</v>
      </c>
      <c r="X234" s="29">
        <f t="shared" si="437"/>
        <v>0</v>
      </c>
      <c r="Y234" s="29">
        <f t="shared" si="437"/>
        <v>71</v>
      </c>
      <c r="Z234" s="29">
        <f t="shared" si="437"/>
        <v>0</v>
      </c>
      <c r="AA234" s="29">
        <f t="shared" si="437"/>
        <v>0</v>
      </c>
      <c r="AB234" s="29">
        <f t="shared" si="437"/>
        <v>0</v>
      </c>
      <c r="AC234" s="29">
        <f t="shared" si="437"/>
        <v>0</v>
      </c>
      <c r="AD234" s="29">
        <f t="shared" si="437"/>
        <v>71</v>
      </c>
      <c r="AE234" s="29">
        <f>AE248+AE262+AE276+AE290+AE304+AE318+AE332+AE346+AE360+AE374+AE388+AE402+AE416+AE430+AE444</f>
        <v>0</v>
      </c>
    </row>
    <row r="235" spans="1:31" s="55" customFormat="1">
      <c r="A235" s="1"/>
      <c r="B235" s="33">
        <v>2</v>
      </c>
      <c r="C235" s="27" t="s">
        <v>65</v>
      </c>
      <c r="D235" s="29">
        <f t="shared" ref="D235:AE235" si="438">D249+D263+D277+D291+D305+D319+D333+D347+D361+D375+D389+D403+D417+D431+D445</f>
        <v>469</v>
      </c>
      <c r="E235" s="29">
        <f t="shared" si="438"/>
        <v>0</v>
      </c>
      <c r="F235" s="29">
        <f t="shared" si="438"/>
        <v>209</v>
      </c>
      <c r="G235" s="29">
        <f t="shared" si="438"/>
        <v>0</v>
      </c>
      <c r="H235" s="29">
        <f t="shared" si="438"/>
        <v>208</v>
      </c>
      <c r="I235" s="29">
        <f t="shared" si="438"/>
        <v>0</v>
      </c>
      <c r="J235" s="29">
        <f t="shared" si="438"/>
        <v>209</v>
      </c>
      <c r="K235" s="29">
        <f t="shared" si="438"/>
        <v>0</v>
      </c>
      <c r="L235" s="29">
        <f t="shared" si="438"/>
        <v>618</v>
      </c>
      <c r="M235" s="29">
        <f t="shared" si="438"/>
        <v>610</v>
      </c>
      <c r="N235" s="29">
        <f t="shared" si="438"/>
        <v>609</v>
      </c>
      <c r="O235" s="29">
        <f t="shared" si="438"/>
        <v>687</v>
      </c>
      <c r="P235" s="29">
        <f t="shared" si="438"/>
        <v>609</v>
      </c>
      <c r="Q235" s="29">
        <f t="shared" si="438"/>
        <v>608</v>
      </c>
      <c r="R235" s="29">
        <f t="shared" si="438"/>
        <v>605</v>
      </c>
      <c r="S235" s="29">
        <f t="shared" si="438"/>
        <v>605</v>
      </c>
      <c r="T235" s="29">
        <f t="shared" si="438"/>
        <v>687</v>
      </c>
      <c r="U235" s="29">
        <f t="shared" si="438"/>
        <v>605</v>
      </c>
      <c r="V235" s="29">
        <f t="shared" si="438"/>
        <v>0</v>
      </c>
      <c r="W235" s="29">
        <f t="shared" si="438"/>
        <v>0</v>
      </c>
      <c r="X235" s="29">
        <f t="shared" si="438"/>
        <v>0</v>
      </c>
      <c r="Y235" s="29">
        <f t="shared" si="438"/>
        <v>687</v>
      </c>
      <c r="Z235" s="29">
        <f t="shared" si="438"/>
        <v>0</v>
      </c>
      <c r="AA235" s="29">
        <f t="shared" si="438"/>
        <v>0</v>
      </c>
      <c r="AB235" s="29">
        <f t="shared" si="438"/>
        <v>0</v>
      </c>
      <c r="AC235" s="29">
        <f t="shared" si="438"/>
        <v>0</v>
      </c>
      <c r="AD235" s="29">
        <f t="shared" si="438"/>
        <v>687</v>
      </c>
      <c r="AE235" s="29">
        <f t="shared" si="438"/>
        <v>0</v>
      </c>
    </row>
    <row r="236" spans="1:31" s="55" customFormat="1">
      <c r="A236" s="1"/>
      <c r="B236" s="33">
        <v>3</v>
      </c>
      <c r="C236" s="27" t="s">
        <v>66</v>
      </c>
      <c r="D236" s="29">
        <f t="shared" ref="D236:AE236" si="439">D250+D264+D278+D292+D306+D320+D334+D348+D362+D376+D390+D404+D418+D432+D446</f>
        <v>110</v>
      </c>
      <c r="E236" s="29">
        <f t="shared" si="439"/>
        <v>0</v>
      </c>
      <c r="F236" s="29">
        <f t="shared" si="439"/>
        <v>52</v>
      </c>
      <c r="G236" s="29">
        <f t="shared" si="439"/>
        <v>0</v>
      </c>
      <c r="H236" s="29">
        <f t="shared" si="439"/>
        <v>52</v>
      </c>
      <c r="I236" s="29">
        <f t="shared" si="439"/>
        <v>0</v>
      </c>
      <c r="J236" s="29">
        <f t="shared" si="439"/>
        <v>50</v>
      </c>
      <c r="K236" s="29">
        <f t="shared" si="439"/>
        <v>0</v>
      </c>
      <c r="L236" s="29">
        <f t="shared" si="439"/>
        <v>131</v>
      </c>
      <c r="M236" s="29">
        <f t="shared" si="439"/>
        <v>122</v>
      </c>
      <c r="N236" s="29">
        <f t="shared" si="439"/>
        <v>122</v>
      </c>
      <c r="O236" s="29">
        <f t="shared" si="439"/>
        <v>154</v>
      </c>
      <c r="P236" s="29">
        <f t="shared" si="439"/>
        <v>122</v>
      </c>
      <c r="Q236" s="29">
        <f t="shared" si="439"/>
        <v>122</v>
      </c>
      <c r="R236" s="29">
        <f t="shared" si="439"/>
        <v>122</v>
      </c>
      <c r="S236" s="29">
        <f t="shared" si="439"/>
        <v>122</v>
      </c>
      <c r="T236" s="29">
        <f t="shared" si="439"/>
        <v>154</v>
      </c>
      <c r="U236" s="29">
        <f t="shared" si="439"/>
        <v>122</v>
      </c>
      <c r="V236" s="29">
        <f t="shared" si="439"/>
        <v>0</v>
      </c>
      <c r="W236" s="29">
        <f t="shared" si="439"/>
        <v>0</v>
      </c>
      <c r="X236" s="29">
        <f t="shared" si="439"/>
        <v>0</v>
      </c>
      <c r="Y236" s="29">
        <f t="shared" si="439"/>
        <v>154</v>
      </c>
      <c r="Z236" s="29">
        <f t="shared" si="439"/>
        <v>0</v>
      </c>
      <c r="AA236" s="29">
        <f t="shared" si="439"/>
        <v>0</v>
      </c>
      <c r="AB236" s="29">
        <f t="shared" si="439"/>
        <v>0</v>
      </c>
      <c r="AC236" s="29">
        <f t="shared" si="439"/>
        <v>0</v>
      </c>
      <c r="AD236" s="29">
        <f t="shared" si="439"/>
        <v>154</v>
      </c>
      <c r="AE236" s="29">
        <f t="shared" si="439"/>
        <v>0</v>
      </c>
    </row>
    <row r="237" spans="1:31" s="55" customFormat="1">
      <c r="A237" s="1"/>
      <c r="B237" s="33">
        <v>4</v>
      </c>
      <c r="C237" s="27" t="s">
        <v>67</v>
      </c>
      <c r="D237" s="29">
        <f t="shared" ref="D237:AE237" si="440">D251+D265+D279+D293+D307+D321+D335+D349+D363+D377+D391+D405+D419+D433+D447</f>
        <v>364</v>
      </c>
      <c r="E237" s="29">
        <f t="shared" si="440"/>
        <v>0</v>
      </c>
      <c r="F237" s="29">
        <f t="shared" si="440"/>
        <v>131</v>
      </c>
      <c r="G237" s="29">
        <f t="shared" si="440"/>
        <v>0</v>
      </c>
      <c r="H237" s="29">
        <f t="shared" si="440"/>
        <v>131</v>
      </c>
      <c r="I237" s="29">
        <f t="shared" si="440"/>
        <v>0</v>
      </c>
      <c r="J237" s="29">
        <f t="shared" si="440"/>
        <v>127</v>
      </c>
      <c r="K237" s="29">
        <f t="shared" si="440"/>
        <v>0</v>
      </c>
      <c r="L237" s="29">
        <f t="shared" si="440"/>
        <v>426</v>
      </c>
      <c r="M237" s="29">
        <f t="shared" si="440"/>
        <v>443</v>
      </c>
      <c r="N237" s="29">
        <f t="shared" si="440"/>
        <v>443</v>
      </c>
      <c r="O237" s="29">
        <f t="shared" si="440"/>
        <v>495</v>
      </c>
      <c r="P237" s="29">
        <f t="shared" si="440"/>
        <v>443</v>
      </c>
      <c r="Q237" s="29">
        <f t="shared" si="440"/>
        <v>443</v>
      </c>
      <c r="R237" s="29">
        <f t="shared" si="440"/>
        <v>443</v>
      </c>
      <c r="S237" s="29">
        <f t="shared" si="440"/>
        <v>443</v>
      </c>
      <c r="T237" s="29">
        <f t="shared" si="440"/>
        <v>495</v>
      </c>
      <c r="U237" s="29">
        <f t="shared" si="440"/>
        <v>443</v>
      </c>
      <c r="V237" s="29">
        <f t="shared" si="440"/>
        <v>0</v>
      </c>
      <c r="W237" s="29">
        <f t="shared" si="440"/>
        <v>0</v>
      </c>
      <c r="X237" s="29">
        <f t="shared" si="440"/>
        <v>0</v>
      </c>
      <c r="Y237" s="29">
        <f t="shared" si="440"/>
        <v>495</v>
      </c>
      <c r="Z237" s="29">
        <f t="shared" si="440"/>
        <v>0</v>
      </c>
      <c r="AA237" s="29">
        <f t="shared" si="440"/>
        <v>0</v>
      </c>
      <c r="AB237" s="29">
        <f t="shared" si="440"/>
        <v>0</v>
      </c>
      <c r="AC237" s="29">
        <f t="shared" si="440"/>
        <v>0</v>
      </c>
      <c r="AD237" s="29">
        <f t="shared" si="440"/>
        <v>495</v>
      </c>
      <c r="AE237" s="29">
        <f t="shared" si="440"/>
        <v>0</v>
      </c>
    </row>
    <row r="238" spans="1:31" s="55" customFormat="1">
      <c r="A238" s="1"/>
      <c r="B238" s="33">
        <v>5</v>
      </c>
      <c r="C238" s="27" t="s">
        <v>68</v>
      </c>
      <c r="D238" s="29">
        <f t="shared" ref="D238:AE238" si="441">D252+D266+D280+D294+D308+D322+D336+D350+D364+D378+D392+D406+D420+D434+D448</f>
        <v>0</v>
      </c>
      <c r="E238" s="29">
        <f t="shared" si="441"/>
        <v>0</v>
      </c>
      <c r="F238" s="29">
        <f t="shared" si="441"/>
        <v>0</v>
      </c>
      <c r="G238" s="29">
        <f t="shared" si="441"/>
        <v>0</v>
      </c>
      <c r="H238" s="29">
        <f t="shared" si="441"/>
        <v>0</v>
      </c>
      <c r="I238" s="29">
        <f t="shared" si="441"/>
        <v>0</v>
      </c>
      <c r="J238" s="29">
        <f t="shared" si="441"/>
        <v>0</v>
      </c>
      <c r="K238" s="29">
        <f t="shared" si="441"/>
        <v>0</v>
      </c>
      <c r="L238" s="29">
        <f t="shared" si="441"/>
        <v>0</v>
      </c>
      <c r="M238" s="29">
        <f t="shared" si="441"/>
        <v>0</v>
      </c>
      <c r="N238" s="29">
        <f t="shared" si="441"/>
        <v>0</v>
      </c>
      <c r="O238" s="29">
        <f t="shared" si="441"/>
        <v>0</v>
      </c>
      <c r="P238" s="29">
        <f t="shared" si="441"/>
        <v>0</v>
      </c>
      <c r="Q238" s="29">
        <f t="shared" si="441"/>
        <v>0</v>
      </c>
      <c r="R238" s="29">
        <f t="shared" si="441"/>
        <v>0</v>
      </c>
      <c r="S238" s="29">
        <f t="shared" si="441"/>
        <v>0</v>
      </c>
      <c r="T238" s="29">
        <f t="shared" si="441"/>
        <v>0</v>
      </c>
      <c r="U238" s="29">
        <f t="shared" si="441"/>
        <v>0</v>
      </c>
      <c r="V238" s="29">
        <f t="shared" si="441"/>
        <v>0</v>
      </c>
      <c r="W238" s="29">
        <f t="shared" si="441"/>
        <v>0</v>
      </c>
      <c r="X238" s="29">
        <f t="shared" si="441"/>
        <v>0</v>
      </c>
      <c r="Y238" s="29">
        <f t="shared" si="441"/>
        <v>0</v>
      </c>
      <c r="Z238" s="29">
        <f t="shared" si="441"/>
        <v>0</v>
      </c>
      <c r="AA238" s="29">
        <f t="shared" si="441"/>
        <v>0</v>
      </c>
      <c r="AB238" s="29">
        <f t="shared" si="441"/>
        <v>0</v>
      </c>
      <c r="AC238" s="29">
        <f t="shared" si="441"/>
        <v>0</v>
      </c>
      <c r="AD238" s="29">
        <f t="shared" si="441"/>
        <v>0</v>
      </c>
      <c r="AE238" s="29">
        <f t="shared" si="441"/>
        <v>0</v>
      </c>
    </row>
    <row r="239" spans="1:31" s="55" customFormat="1">
      <c r="A239" s="1"/>
      <c r="B239" s="33"/>
      <c r="C239" s="27"/>
      <c r="D239" s="42"/>
      <c r="E239" s="42"/>
      <c r="F239" s="41"/>
      <c r="G239" s="43"/>
      <c r="H239" s="44"/>
      <c r="I239" s="42"/>
      <c r="J239" s="42"/>
      <c r="K239" s="42"/>
      <c r="L239" s="41"/>
      <c r="M239" s="43"/>
      <c r="N239" s="44"/>
      <c r="O239" s="42"/>
      <c r="P239" s="42"/>
      <c r="Q239" s="42"/>
      <c r="R239" s="41"/>
      <c r="S239" s="43"/>
      <c r="T239" s="44"/>
      <c r="U239" s="42"/>
      <c r="V239" s="42"/>
      <c r="W239" s="42"/>
      <c r="X239" s="41"/>
      <c r="Y239" s="43"/>
      <c r="Z239" s="44"/>
      <c r="AA239" s="44"/>
      <c r="AB239" s="44"/>
      <c r="AC239" s="44"/>
      <c r="AD239" s="44"/>
      <c r="AE239" s="44"/>
    </row>
    <row r="240" spans="1:31" s="55" customFormat="1">
      <c r="A240" s="1"/>
      <c r="B240" s="45"/>
      <c r="C240" s="46" t="s">
        <v>69</v>
      </c>
      <c r="D240" s="47">
        <f>SUM(D234:D239)</f>
        <v>994</v>
      </c>
      <c r="E240" s="47">
        <f t="shared" ref="E240:AE240" si="442">SUM(E234:E239)</f>
        <v>0</v>
      </c>
      <c r="F240" s="47">
        <f t="shared" si="442"/>
        <v>413</v>
      </c>
      <c r="G240" s="47">
        <f t="shared" si="442"/>
        <v>0</v>
      </c>
      <c r="H240" s="47">
        <f t="shared" si="442"/>
        <v>412</v>
      </c>
      <c r="I240" s="47">
        <f t="shared" si="442"/>
        <v>0</v>
      </c>
      <c r="J240" s="47">
        <f t="shared" si="442"/>
        <v>411</v>
      </c>
      <c r="K240" s="47">
        <f t="shared" si="442"/>
        <v>0</v>
      </c>
      <c r="L240" s="47">
        <f t="shared" si="442"/>
        <v>1242</v>
      </c>
      <c r="M240" s="47">
        <f t="shared" si="442"/>
        <v>1241</v>
      </c>
      <c r="N240" s="47">
        <f t="shared" si="442"/>
        <v>1239</v>
      </c>
      <c r="O240" s="47">
        <f t="shared" si="442"/>
        <v>1407</v>
      </c>
      <c r="P240" s="47">
        <f t="shared" si="442"/>
        <v>1239</v>
      </c>
      <c r="Q240" s="47">
        <f t="shared" si="442"/>
        <v>1238</v>
      </c>
      <c r="R240" s="47">
        <f t="shared" si="442"/>
        <v>1235</v>
      </c>
      <c r="S240" s="47">
        <f t="shared" si="442"/>
        <v>1235</v>
      </c>
      <c r="T240" s="47">
        <f t="shared" si="442"/>
        <v>1407</v>
      </c>
      <c r="U240" s="47">
        <f t="shared" si="442"/>
        <v>1235</v>
      </c>
      <c r="V240" s="47">
        <f t="shared" si="442"/>
        <v>0</v>
      </c>
      <c r="W240" s="47">
        <f t="shared" si="442"/>
        <v>0</v>
      </c>
      <c r="X240" s="47">
        <f t="shared" si="442"/>
        <v>0</v>
      </c>
      <c r="Y240" s="47">
        <f t="shared" si="442"/>
        <v>1407</v>
      </c>
      <c r="Z240" s="47">
        <f t="shared" si="442"/>
        <v>0</v>
      </c>
      <c r="AA240" s="47">
        <f t="shared" si="442"/>
        <v>0</v>
      </c>
      <c r="AB240" s="47">
        <f t="shared" si="442"/>
        <v>0</v>
      </c>
      <c r="AC240" s="47">
        <f t="shared" si="442"/>
        <v>0</v>
      </c>
      <c r="AD240" s="47">
        <f t="shared" si="442"/>
        <v>1407</v>
      </c>
      <c r="AE240" s="47">
        <f t="shared" si="442"/>
        <v>0</v>
      </c>
    </row>
    <row r="241" spans="1:31" s="55" customFormat="1">
      <c r="A241" s="1"/>
      <c r="B241" s="1" t="str">
        <f>B227</f>
        <v>Organik Anak Perusahaan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31" s="55" customFormat="1">
      <c r="A242" s="1"/>
      <c r="B242" s="40" t="str">
        <f>B16</f>
        <v>PT. Pelindo TPK (Subholding Pusat)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31" s="55" customForma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31" s="55" customFormat="1">
      <c r="A244" s="1"/>
      <c r="B244" s="137" t="s">
        <v>3</v>
      </c>
      <c r="C244" s="3"/>
      <c r="D244" s="4" t="s">
        <v>0</v>
      </c>
      <c r="E244" s="4" t="s">
        <v>1</v>
      </c>
      <c r="F244" s="4" t="s">
        <v>0</v>
      </c>
      <c r="G244" s="4" t="s">
        <v>1</v>
      </c>
      <c r="H244" s="4" t="s">
        <v>0</v>
      </c>
      <c r="I244" s="4" t="s">
        <v>1</v>
      </c>
      <c r="J244" s="4" t="s">
        <v>0</v>
      </c>
      <c r="K244" s="4" t="s">
        <v>1</v>
      </c>
      <c r="L244" s="5" t="s">
        <v>0</v>
      </c>
      <c r="M244" s="5" t="s">
        <v>0</v>
      </c>
      <c r="N244" s="4" t="s">
        <v>0</v>
      </c>
      <c r="O244" s="4" t="s">
        <v>1</v>
      </c>
      <c r="P244" s="6" t="s">
        <v>0</v>
      </c>
      <c r="Q244" s="5" t="s">
        <v>0</v>
      </c>
      <c r="R244" s="5" t="s">
        <v>0</v>
      </c>
      <c r="S244" s="4" t="s">
        <v>0</v>
      </c>
      <c r="T244" s="4" t="s">
        <v>1</v>
      </c>
      <c r="U244" s="6" t="s">
        <v>0</v>
      </c>
      <c r="V244" s="5" t="s">
        <v>0</v>
      </c>
      <c r="W244" s="5" t="s">
        <v>0</v>
      </c>
      <c r="X244" s="4" t="s">
        <v>0</v>
      </c>
      <c r="Y244" s="4" t="s">
        <v>1</v>
      </c>
      <c r="Z244" s="6" t="s">
        <v>0</v>
      </c>
      <c r="AA244" s="5" t="s">
        <v>0</v>
      </c>
      <c r="AB244" s="5" t="s">
        <v>0</v>
      </c>
      <c r="AC244" s="4" t="s">
        <v>0</v>
      </c>
      <c r="AD244" s="4" t="s">
        <v>1</v>
      </c>
      <c r="AE244" s="6" t="s">
        <v>0</v>
      </c>
    </row>
    <row r="245" spans="1:31" s="55" customFormat="1">
      <c r="A245" s="1"/>
      <c r="B245" s="138"/>
      <c r="C245" s="9" t="s">
        <v>62</v>
      </c>
      <c r="D245" s="9" t="s">
        <v>6</v>
      </c>
      <c r="E245" s="9" t="s">
        <v>6</v>
      </c>
      <c r="F245" s="9" t="s">
        <v>7</v>
      </c>
      <c r="G245" s="9" t="s">
        <v>7</v>
      </c>
      <c r="H245" s="9" t="s">
        <v>8</v>
      </c>
      <c r="I245" s="9" t="s">
        <v>8</v>
      </c>
      <c r="J245" s="9" t="s">
        <v>9</v>
      </c>
      <c r="K245" s="9" t="s">
        <v>9</v>
      </c>
      <c r="L245" s="10" t="s">
        <v>10</v>
      </c>
      <c r="M245" s="10" t="s">
        <v>11</v>
      </c>
      <c r="N245" s="9" t="s">
        <v>12</v>
      </c>
      <c r="O245" s="9" t="s">
        <v>6</v>
      </c>
      <c r="P245" s="11" t="s">
        <v>6</v>
      </c>
      <c r="Q245" s="10" t="s">
        <v>63</v>
      </c>
      <c r="R245" s="10" t="s">
        <v>13</v>
      </c>
      <c r="S245" s="9" t="s">
        <v>14</v>
      </c>
      <c r="T245" s="9" t="s">
        <v>7</v>
      </c>
      <c r="U245" s="11" t="s">
        <v>7</v>
      </c>
      <c r="V245" s="10" t="s">
        <v>15</v>
      </c>
      <c r="W245" s="10" t="s">
        <v>16</v>
      </c>
      <c r="X245" s="9" t="s">
        <v>17</v>
      </c>
      <c r="Y245" s="9" t="s">
        <v>8</v>
      </c>
      <c r="Z245" s="11" t="s">
        <v>8</v>
      </c>
      <c r="AA245" s="10" t="s">
        <v>18</v>
      </c>
      <c r="AB245" s="10" t="s">
        <v>19</v>
      </c>
      <c r="AC245" s="9" t="s">
        <v>9</v>
      </c>
      <c r="AD245" s="9" t="s">
        <v>9</v>
      </c>
      <c r="AE245" s="11" t="s">
        <v>20</v>
      </c>
    </row>
    <row r="246" spans="1:31" s="55" customFormat="1">
      <c r="A246" s="1"/>
      <c r="B246" s="139"/>
      <c r="C246" s="13"/>
      <c r="D246" s="14">
        <v>2021</v>
      </c>
      <c r="E246" s="14">
        <v>2021</v>
      </c>
      <c r="F246" s="14">
        <v>2021</v>
      </c>
      <c r="G246" s="14">
        <v>2021</v>
      </c>
      <c r="H246" s="14">
        <v>2021</v>
      </c>
      <c r="I246" s="14">
        <v>2021</v>
      </c>
      <c r="J246" s="14">
        <v>2021</v>
      </c>
      <c r="K246" s="14">
        <v>2021</v>
      </c>
      <c r="L246" s="15" t="s">
        <v>22</v>
      </c>
      <c r="M246" s="15" t="s">
        <v>22</v>
      </c>
      <c r="N246" s="14" t="s">
        <v>22</v>
      </c>
      <c r="O246" s="14" t="s">
        <v>22</v>
      </c>
      <c r="P246" s="16">
        <v>2022</v>
      </c>
      <c r="Q246" s="15" t="s">
        <v>22</v>
      </c>
      <c r="R246" s="15" t="s">
        <v>22</v>
      </c>
      <c r="S246" s="14" t="s">
        <v>22</v>
      </c>
      <c r="T246" s="14" t="s">
        <v>22</v>
      </c>
      <c r="U246" s="16">
        <v>2022</v>
      </c>
      <c r="V246" s="15" t="s">
        <v>22</v>
      </c>
      <c r="W246" s="15" t="s">
        <v>22</v>
      </c>
      <c r="X246" s="14" t="s">
        <v>22</v>
      </c>
      <c r="Y246" s="14" t="s">
        <v>22</v>
      </c>
      <c r="Z246" s="16">
        <v>2022</v>
      </c>
      <c r="AA246" s="15" t="s">
        <v>22</v>
      </c>
      <c r="AB246" s="15" t="s">
        <v>22</v>
      </c>
      <c r="AC246" s="14">
        <v>2022</v>
      </c>
      <c r="AD246" s="14">
        <v>2022</v>
      </c>
      <c r="AE246" s="16">
        <v>2022</v>
      </c>
    </row>
    <row r="247" spans="1:31" s="55" customFormat="1">
      <c r="A247" s="1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 s="55" customFormat="1">
      <c r="A248" s="1"/>
      <c r="B248" s="33">
        <v>1</v>
      </c>
      <c r="C248" s="27" t="s">
        <v>64</v>
      </c>
      <c r="D248" s="29">
        <v>0</v>
      </c>
      <c r="E248" s="29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f t="shared" ref="K248:K252" si="443">E248+G248+I248</f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f>N248</f>
        <v>0</v>
      </c>
      <c r="Q248" s="29">
        <v>0</v>
      </c>
      <c r="R248" s="29">
        <v>0</v>
      </c>
      <c r="S248" s="29">
        <v>0</v>
      </c>
      <c r="T248" s="29">
        <v>0</v>
      </c>
      <c r="U248" s="29">
        <f>S248</f>
        <v>0</v>
      </c>
      <c r="V248" s="29">
        <v>0</v>
      </c>
      <c r="W248" s="29">
        <v>0</v>
      </c>
      <c r="X248" s="29">
        <v>0</v>
      </c>
      <c r="Y248" s="29">
        <v>0</v>
      </c>
      <c r="Z248" s="29">
        <f>X248</f>
        <v>0</v>
      </c>
      <c r="AA248" s="29">
        <v>0</v>
      </c>
      <c r="AB248" s="29">
        <v>0</v>
      </c>
      <c r="AC248" s="29">
        <v>0</v>
      </c>
      <c r="AD248" s="29">
        <v>0</v>
      </c>
      <c r="AE248" s="29">
        <f>AC248</f>
        <v>0</v>
      </c>
    </row>
    <row r="249" spans="1:31" s="55" customFormat="1">
      <c r="A249" s="1"/>
      <c r="B249" s="33">
        <v>2</v>
      </c>
      <c r="C249" s="27" t="s">
        <v>65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f t="shared" si="443"/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f>N249</f>
        <v>0</v>
      </c>
      <c r="Q249" s="29">
        <v>0</v>
      </c>
      <c r="R249" s="29">
        <v>0</v>
      </c>
      <c r="S249" s="29">
        <v>0</v>
      </c>
      <c r="T249" s="29">
        <v>0</v>
      </c>
      <c r="U249" s="29">
        <f>S249</f>
        <v>0</v>
      </c>
      <c r="V249" s="29">
        <v>0</v>
      </c>
      <c r="W249" s="29">
        <v>0</v>
      </c>
      <c r="X249" s="29">
        <v>0</v>
      </c>
      <c r="Y249" s="29">
        <v>0</v>
      </c>
      <c r="Z249" s="29">
        <f>X249</f>
        <v>0</v>
      </c>
      <c r="AA249" s="29">
        <v>0</v>
      </c>
      <c r="AB249" s="29">
        <v>0</v>
      </c>
      <c r="AC249" s="29">
        <v>0</v>
      </c>
      <c r="AD249" s="29">
        <v>0</v>
      </c>
      <c r="AE249" s="29">
        <f t="shared" ref="AE249:AE252" si="444">AC249</f>
        <v>0</v>
      </c>
    </row>
    <row r="250" spans="1:31" s="55" customFormat="1">
      <c r="A250" s="1"/>
      <c r="B250" s="33">
        <v>3</v>
      </c>
      <c r="C250" s="27" t="s">
        <v>66</v>
      </c>
      <c r="D250" s="29">
        <v>0</v>
      </c>
      <c r="E250" s="29">
        <v>0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f t="shared" si="443"/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f>N250</f>
        <v>0</v>
      </c>
      <c r="Q250" s="29">
        <v>0</v>
      </c>
      <c r="R250" s="29">
        <v>0</v>
      </c>
      <c r="S250" s="29">
        <v>0</v>
      </c>
      <c r="T250" s="29">
        <v>0</v>
      </c>
      <c r="U250" s="29">
        <f>S250</f>
        <v>0</v>
      </c>
      <c r="V250" s="29">
        <v>0</v>
      </c>
      <c r="W250" s="29">
        <v>0</v>
      </c>
      <c r="X250" s="29">
        <v>0</v>
      </c>
      <c r="Y250" s="29">
        <v>0</v>
      </c>
      <c r="Z250" s="29">
        <f>X250</f>
        <v>0</v>
      </c>
      <c r="AA250" s="29">
        <v>0</v>
      </c>
      <c r="AB250" s="29">
        <v>0</v>
      </c>
      <c r="AC250" s="29">
        <v>0</v>
      </c>
      <c r="AD250" s="29">
        <v>0</v>
      </c>
      <c r="AE250" s="29">
        <f t="shared" si="444"/>
        <v>0</v>
      </c>
    </row>
    <row r="251" spans="1:31" s="55" customFormat="1">
      <c r="A251" s="1"/>
      <c r="B251" s="33">
        <v>4</v>
      </c>
      <c r="C251" s="27" t="s">
        <v>67</v>
      </c>
      <c r="D251" s="29">
        <v>0</v>
      </c>
      <c r="E251" s="29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f t="shared" si="443"/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f>N251</f>
        <v>0</v>
      </c>
      <c r="Q251" s="29">
        <v>0</v>
      </c>
      <c r="R251" s="29">
        <v>0</v>
      </c>
      <c r="S251" s="29">
        <v>0</v>
      </c>
      <c r="T251" s="29">
        <v>0</v>
      </c>
      <c r="U251" s="29">
        <f>S251</f>
        <v>0</v>
      </c>
      <c r="V251" s="29">
        <v>0</v>
      </c>
      <c r="W251" s="29">
        <v>0</v>
      </c>
      <c r="X251" s="29">
        <v>0</v>
      </c>
      <c r="Y251" s="29">
        <v>0</v>
      </c>
      <c r="Z251" s="29">
        <f>X251</f>
        <v>0</v>
      </c>
      <c r="AA251" s="29">
        <v>0</v>
      </c>
      <c r="AB251" s="29">
        <v>0</v>
      </c>
      <c r="AC251" s="29">
        <v>0</v>
      </c>
      <c r="AD251" s="29">
        <v>0</v>
      </c>
      <c r="AE251" s="29">
        <f t="shared" si="444"/>
        <v>0</v>
      </c>
    </row>
    <row r="252" spans="1:31" s="55" customFormat="1">
      <c r="A252" s="1"/>
      <c r="B252" s="33">
        <v>5</v>
      </c>
      <c r="C252" s="27" t="s">
        <v>68</v>
      </c>
      <c r="D252" s="29">
        <v>0</v>
      </c>
      <c r="E252" s="29">
        <v>0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29">
        <f t="shared" si="443"/>
        <v>0</v>
      </c>
      <c r="L252" s="29">
        <v>0</v>
      </c>
      <c r="M252" s="29">
        <v>0</v>
      </c>
      <c r="N252" s="29">
        <v>0</v>
      </c>
      <c r="O252" s="29">
        <v>0</v>
      </c>
      <c r="P252" s="29">
        <f>N252</f>
        <v>0</v>
      </c>
      <c r="Q252" s="29">
        <v>0</v>
      </c>
      <c r="R252" s="29">
        <v>0</v>
      </c>
      <c r="S252" s="29">
        <v>0</v>
      </c>
      <c r="T252" s="29">
        <v>0</v>
      </c>
      <c r="U252" s="29">
        <f>S252</f>
        <v>0</v>
      </c>
      <c r="V252" s="29">
        <v>0</v>
      </c>
      <c r="W252" s="29">
        <v>0</v>
      </c>
      <c r="X252" s="29">
        <v>0</v>
      </c>
      <c r="Y252" s="29">
        <v>0</v>
      </c>
      <c r="Z252" s="29">
        <f>X252</f>
        <v>0</v>
      </c>
      <c r="AA252" s="29">
        <v>0</v>
      </c>
      <c r="AB252" s="29">
        <v>0</v>
      </c>
      <c r="AC252" s="29">
        <v>0</v>
      </c>
      <c r="AD252" s="29">
        <v>0</v>
      </c>
      <c r="AE252" s="29">
        <f t="shared" si="444"/>
        <v>0</v>
      </c>
    </row>
    <row r="253" spans="1:31" s="55" customFormat="1">
      <c r="A253" s="1"/>
      <c r="B253" s="33"/>
      <c r="C253" s="27"/>
      <c r="D253" s="42"/>
      <c r="E253" s="42"/>
      <c r="F253" s="41"/>
      <c r="G253" s="43"/>
      <c r="H253" s="44"/>
      <c r="I253" s="42"/>
      <c r="J253" s="42"/>
      <c r="K253" s="42"/>
      <c r="L253" s="41"/>
      <c r="M253" s="43"/>
      <c r="N253" s="44"/>
      <c r="O253" s="42"/>
      <c r="P253" s="42"/>
      <c r="Q253" s="42"/>
      <c r="R253" s="41"/>
      <c r="S253" s="43"/>
      <c r="T253" s="44"/>
      <c r="U253" s="42"/>
      <c r="V253" s="42"/>
      <c r="W253" s="42"/>
      <c r="X253" s="41"/>
      <c r="Y253" s="43"/>
      <c r="Z253" s="44"/>
      <c r="AA253" s="44"/>
      <c r="AB253" s="44"/>
      <c r="AC253" s="44"/>
      <c r="AD253" s="44"/>
      <c r="AE253" s="44"/>
    </row>
    <row r="254" spans="1:31" s="55" customFormat="1">
      <c r="A254" s="1"/>
      <c r="B254" s="45"/>
      <c r="C254" s="46" t="s">
        <v>69</v>
      </c>
      <c r="D254" s="47">
        <f>SUM(D248:D253)</f>
        <v>0</v>
      </c>
      <c r="E254" s="47">
        <f t="shared" ref="E254:AE254" si="445">SUM(E248:E253)</f>
        <v>0</v>
      </c>
      <c r="F254" s="47">
        <f t="shared" si="445"/>
        <v>0</v>
      </c>
      <c r="G254" s="47">
        <f t="shared" si="445"/>
        <v>0</v>
      </c>
      <c r="H254" s="47">
        <f t="shared" si="445"/>
        <v>0</v>
      </c>
      <c r="I254" s="47">
        <f t="shared" si="445"/>
        <v>0</v>
      </c>
      <c r="J254" s="47">
        <f t="shared" si="445"/>
        <v>0</v>
      </c>
      <c r="K254" s="47">
        <f t="shared" si="445"/>
        <v>0</v>
      </c>
      <c r="L254" s="47">
        <f t="shared" si="445"/>
        <v>0</v>
      </c>
      <c r="M254" s="47">
        <f t="shared" si="445"/>
        <v>0</v>
      </c>
      <c r="N254" s="47">
        <f t="shared" si="445"/>
        <v>0</v>
      </c>
      <c r="O254" s="47">
        <f t="shared" si="445"/>
        <v>0</v>
      </c>
      <c r="P254" s="47">
        <f t="shared" si="445"/>
        <v>0</v>
      </c>
      <c r="Q254" s="47">
        <f t="shared" si="445"/>
        <v>0</v>
      </c>
      <c r="R254" s="47">
        <f t="shared" si="445"/>
        <v>0</v>
      </c>
      <c r="S254" s="47">
        <f t="shared" si="445"/>
        <v>0</v>
      </c>
      <c r="T254" s="47">
        <f t="shared" si="445"/>
        <v>0</v>
      </c>
      <c r="U254" s="47">
        <f t="shared" si="445"/>
        <v>0</v>
      </c>
      <c r="V254" s="47">
        <f t="shared" si="445"/>
        <v>0</v>
      </c>
      <c r="W254" s="47">
        <f t="shared" si="445"/>
        <v>0</v>
      </c>
      <c r="X254" s="47">
        <f t="shared" si="445"/>
        <v>0</v>
      </c>
      <c r="Y254" s="47">
        <f t="shared" si="445"/>
        <v>0</v>
      </c>
      <c r="Z254" s="47">
        <f t="shared" si="445"/>
        <v>0</v>
      </c>
      <c r="AA254" s="47">
        <f t="shared" si="445"/>
        <v>0</v>
      </c>
      <c r="AB254" s="47">
        <f t="shared" si="445"/>
        <v>0</v>
      </c>
      <c r="AC254" s="47">
        <f t="shared" si="445"/>
        <v>0</v>
      </c>
      <c r="AD254" s="47">
        <f t="shared" si="445"/>
        <v>0</v>
      </c>
      <c r="AE254" s="47">
        <f t="shared" si="445"/>
        <v>0</v>
      </c>
    </row>
    <row r="255" spans="1:31" s="55" customFormat="1">
      <c r="A255" s="1"/>
      <c r="B255" s="1" t="str">
        <f>B241</f>
        <v>Organik Anak Perusahaan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31" s="55" customFormat="1">
      <c r="A256" s="1"/>
      <c r="B256" s="40" t="str">
        <f>B30</f>
        <v>Terminal Petikemas Belawan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31" s="55" customForma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31" s="55" customFormat="1">
      <c r="A258" s="1"/>
      <c r="B258" s="137" t="s">
        <v>3</v>
      </c>
      <c r="C258" s="3"/>
      <c r="D258" s="4" t="s">
        <v>0</v>
      </c>
      <c r="E258" s="4" t="s">
        <v>1</v>
      </c>
      <c r="F258" s="4" t="s">
        <v>0</v>
      </c>
      <c r="G258" s="4" t="s">
        <v>1</v>
      </c>
      <c r="H258" s="4" t="s">
        <v>0</v>
      </c>
      <c r="I258" s="4" t="s">
        <v>1</v>
      </c>
      <c r="J258" s="4" t="s">
        <v>0</v>
      </c>
      <c r="K258" s="4" t="s">
        <v>1</v>
      </c>
      <c r="L258" s="5" t="s">
        <v>0</v>
      </c>
      <c r="M258" s="5" t="s">
        <v>0</v>
      </c>
      <c r="N258" s="4" t="s">
        <v>0</v>
      </c>
      <c r="O258" s="4" t="s">
        <v>1</v>
      </c>
      <c r="P258" s="6" t="s">
        <v>0</v>
      </c>
      <c r="Q258" s="5" t="s">
        <v>0</v>
      </c>
      <c r="R258" s="5" t="s">
        <v>0</v>
      </c>
      <c r="S258" s="4" t="s">
        <v>0</v>
      </c>
      <c r="T258" s="4" t="s">
        <v>1</v>
      </c>
      <c r="U258" s="6" t="s">
        <v>0</v>
      </c>
      <c r="V258" s="5" t="s">
        <v>0</v>
      </c>
      <c r="W258" s="5" t="s">
        <v>0</v>
      </c>
      <c r="X258" s="4" t="s">
        <v>0</v>
      </c>
      <c r="Y258" s="4" t="s">
        <v>1</v>
      </c>
      <c r="Z258" s="6" t="s">
        <v>0</v>
      </c>
      <c r="AA258" s="5" t="s">
        <v>0</v>
      </c>
      <c r="AB258" s="5" t="s">
        <v>0</v>
      </c>
      <c r="AC258" s="4" t="s">
        <v>0</v>
      </c>
      <c r="AD258" s="4" t="s">
        <v>1</v>
      </c>
      <c r="AE258" s="6" t="s">
        <v>0</v>
      </c>
    </row>
    <row r="259" spans="1:31" s="55" customFormat="1">
      <c r="A259" s="1"/>
      <c r="B259" s="138"/>
      <c r="C259" s="9" t="s">
        <v>62</v>
      </c>
      <c r="D259" s="9" t="s">
        <v>6</v>
      </c>
      <c r="E259" s="9" t="s">
        <v>6</v>
      </c>
      <c r="F259" s="9" t="s">
        <v>7</v>
      </c>
      <c r="G259" s="9" t="s">
        <v>7</v>
      </c>
      <c r="H259" s="9" t="s">
        <v>8</v>
      </c>
      <c r="I259" s="9" t="s">
        <v>8</v>
      </c>
      <c r="J259" s="9" t="s">
        <v>9</v>
      </c>
      <c r="K259" s="9" t="s">
        <v>9</v>
      </c>
      <c r="L259" s="10" t="s">
        <v>10</v>
      </c>
      <c r="M259" s="10" t="s">
        <v>11</v>
      </c>
      <c r="N259" s="9" t="s">
        <v>12</v>
      </c>
      <c r="O259" s="9" t="s">
        <v>6</v>
      </c>
      <c r="P259" s="11" t="s">
        <v>6</v>
      </c>
      <c r="Q259" s="10" t="s">
        <v>63</v>
      </c>
      <c r="R259" s="10" t="s">
        <v>13</v>
      </c>
      <c r="S259" s="9" t="s">
        <v>14</v>
      </c>
      <c r="T259" s="9" t="s">
        <v>7</v>
      </c>
      <c r="U259" s="11" t="s">
        <v>7</v>
      </c>
      <c r="V259" s="10" t="s">
        <v>15</v>
      </c>
      <c r="W259" s="10" t="s">
        <v>16</v>
      </c>
      <c r="X259" s="9" t="s">
        <v>17</v>
      </c>
      <c r="Y259" s="9" t="s">
        <v>8</v>
      </c>
      <c r="Z259" s="11" t="s">
        <v>8</v>
      </c>
      <c r="AA259" s="10" t="s">
        <v>18</v>
      </c>
      <c r="AB259" s="10" t="s">
        <v>19</v>
      </c>
      <c r="AC259" s="9" t="s">
        <v>9</v>
      </c>
      <c r="AD259" s="9" t="s">
        <v>9</v>
      </c>
      <c r="AE259" s="11" t="s">
        <v>20</v>
      </c>
    </row>
    <row r="260" spans="1:31" s="55" customFormat="1">
      <c r="A260" s="1"/>
      <c r="B260" s="139"/>
      <c r="C260" s="13"/>
      <c r="D260" s="14">
        <v>2021</v>
      </c>
      <c r="E260" s="14">
        <v>2021</v>
      </c>
      <c r="F260" s="14">
        <v>2021</v>
      </c>
      <c r="G260" s="14">
        <v>2021</v>
      </c>
      <c r="H260" s="14">
        <v>2021</v>
      </c>
      <c r="I260" s="14">
        <v>2021</v>
      </c>
      <c r="J260" s="14">
        <v>2021</v>
      </c>
      <c r="K260" s="14">
        <v>2021</v>
      </c>
      <c r="L260" s="15" t="s">
        <v>22</v>
      </c>
      <c r="M260" s="15" t="s">
        <v>22</v>
      </c>
      <c r="N260" s="14" t="s">
        <v>22</v>
      </c>
      <c r="O260" s="14" t="s">
        <v>22</v>
      </c>
      <c r="P260" s="16">
        <v>2022</v>
      </c>
      <c r="Q260" s="15" t="s">
        <v>22</v>
      </c>
      <c r="R260" s="15" t="s">
        <v>22</v>
      </c>
      <c r="S260" s="14" t="s">
        <v>22</v>
      </c>
      <c r="T260" s="14" t="s">
        <v>22</v>
      </c>
      <c r="U260" s="16">
        <v>2022</v>
      </c>
      <c r="V260" s="15" t="s">
        <v>22</v>
      </c>
      <c r="W260" s="15" t="s">
        <v>22</v>
      </c>
      <c r="X260" s="14" t="s">
        <v>22</v>
      </c>
      <c r="Y260" s="14" t="s">
        <v>22</v>
      </c>
      <c r="Z260" s="16">
        <v>2022</v>
      </c>
      <c r="AA260" s="15" t="s">
        <v>22</v>
      </c>
      <c r="AB260" s="15" t="s">
        <v>22</v>
      </c>
      <c r="AC260" s="14">
        <v>2022</v>
      </c>
      <c r="AD260" s="14">
        <v>2022</v>
      </c>
      <c r="AE260" s="16">
        <v>2022</v>
      </c>
    </row>
    <row r="261" spans="1:31" s="55" customFormat="1">
      <c r="A261" s="1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 s="55" customFormat="1">
      <c r="A262" s="1"/>
      <c r="B262" s="33">
        <v>1</v>
      </c>
      <c r="C262" s="27" t="s">
        <v>64</v>
      </c>
      <c r="D262" s="29">
        <v>0</v>
      </c>
      <c r="E262" s="29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f t="shared" ref="K262:K266" si="446">E262+G262+I262</f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f>N262</f>
        <v>0</v>
      </c>
      <c r="Q262" s="29">
        <v>0</v>
      </c>
      <c r="R262" s="29">
        <v>0</v>
      </c>
      <c r="S262" s="29">
        <v>0</v>
      </c>
      <c r="T262" s="29">
        <v>0</v>
      </c>
      <c r="U262" s="29">
        <f>S262</f>
        <v>0</v>
      </c>
      <c r="V262" s="29">
        <v>0</v>
      </c>
      <c r="W262" s="29">
        <v>0</v>
      </c>
      <c r="X262" s="29">
        <v>0</v>
      </c>
      <c r="Y262" s="29">
        <v>0</v>
      </c>
      <c r="Z262" s="29">
        <f>X262</f>
        <v>0</v>
      </c>
      <c r="AA262" s="29">
        <v>0</v>
      </c>
      <c r="AB262" s="29">
        <v>0</v>
      </c>
      <c r="AC262" s="29">
        <v>0</v>
      </c>
      <c r="AD262" s="29">
        <v>0</v>
      </c>
      <c r="AE262" s="29">
        <f>AC262</f>
        <v>0</v>
      </c>
    </row>
    <row r="263" spans="1:31" s="55" customFormat="1">
      <c r="A263" s="1"/>
      <c r="B263" s="33">
        <v>2</v>
      </c>
      <c r="C263" s="27" t="s">
        <v>65</v>
      </c>
      <c r="D263" s="29">
        <v>0</v>
      </c>
      <c r="E263" s="29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f t="shared" si="446"/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f>N263</f>
        <v>0</v>
      </c>
      <c r="Q263" s="29">
        <v>0</v>
      </c>
      <c r="R263" s="29">
        <v>0</v>
      </c>
      <c r="S263" s="29">
        <v>0</v>
      </c>
      <c r="T263" s="29">
        <v>0</v>
      </c>
      <c r="U263" s="29">
        <f>S263</f>
        <v>0</v>
      </c>
      <c r="V263" s="29">
        <v>0</v>
      </c>
      <c r="W263" s="29">
        <v>0</v>
      </c>
      <c r="X263" s="29">
        <v>0</v>
      </c>
      <c r="Y263" s="29">
        <v>0</v>
      </c>
      <c r="Z263" s="29">
        <f>X263</f>
        <v>0</v>
      </c>
      <c r="AA263" s="29">
        <v>0</v>
      </c>
      <c r="AB263" s="29">
        <v>0</v>
      </c>
      <c r="AC263" s="29">
        <v>0</v>
      </c>
      <c r="AD263" s="29">
        <v>0</v>
      </c>
      <c r="AE263" s="29">
        <f t="shared" ref="AE263:AE266" si="447">AC263</f>
        <v>0</v>
      </c>
    </row>
    <row r="264" spans="1:31" s="55" customFormat="1">
      <c r="A264" s="1"/>
      <c r="B264" s="33">
        <v>3</v>
      </c>
      <c r="C264" s="27" t="s">
        <v>66</v>
      </c>
      <c r="D264" s="29">
        <v>0</v>
      </c>
      <c r="E264" s="29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f t="shared" si="446"/>
        <v>0</v>
      </c>
      <c r="L264" s="29">
        <v>0</v>
      </c>
      <c r="M264" s="29">
        <v>0</v>
      </c>
      <c r="N264" s="29">
        <v>0</v>
      </c>
      <c r="O264" s="29">
        <v>0</v>
      </c>
      <c r="P264" s="29">
        <f>N264</f>
        <v>0</v>
      </c>
      <c r="Q264" s="29">
        <v>0</v>
      </c>
      <c r="R264" s="29">
        <v>0</v>
      </c>
      <c r="S264" s="29">
        <v>0</v>
      </c>
      <c r="T264" s="29">
        <v>0</v>
      </c>
      <c r="U264" s="29">
        <f>S264</f>
        <v>0</v>
      </c>
      <c r="V264" s="29">
        <v>0</v>
      </c>
      <c r="W264" s="29">
        <v>0</v>
      </c>
      <c r="X264" s="29">
        <v>0</v>
      </c>
      <c r="Y264" s="29">
        <v>0</v>
      </c>
      <c r="Z264" s="29">
        <f>X264</f>
        <v>0</v>
      </c>
      <c r="AA264" s="29">
        <v>0</v>
      </c>
      <c r="AB264" s="29">
        <v>0</v>
      </c>
      <c r="AC264" s="29">
        <v>0</v>
      </c>
      <c r="AD264" s="29">
        <v>0</v>
      </c>
      <c r="AE264" s="29">
        <f t="shared" si="447"/>
        <v>0</v>
      </c>
    </row>
    <row r="265" spans="1:31" s="55" customFormat="1">
      <c r="A265" s="1"/>
      <c r="B265" s="33">
        <v>4</v>
      </c>
      <c r="C265" s="27" t="s">
        <v>67</v>
      </c>
      <c r="D265" s="29">
        <v>0</v>
      </c>
      <c r="E265" s="29">
        <v>0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29">
        <f t="shared" si="446"/>
        <v>0</v>
      </c>
      <c r="L265" s="29">
        <v>0</v>
      </c>
      <c r="M265" s="29">
        <v>0</v>
      </c>
      <c r="N265" s="29">
        <v>0</v>
      </c>
      <c r="O265" s="29">
        <v>0</v>
      </c>
      <c r="P265" s="29">
        <f>N265</f>
        <v>0</v>
      </c>
      <c r="Q265" s="29">
        <v>0</v>
      </c>
      <c r="R265" s="29">
        <v>0</v>
      </c>
      <c r="S265" s="29">
        <v>0</v>
      </c>
      <c r="T265" s="29">
        <v>0</v>
      </c>
      <c r="U265" s="29">
        <f>S265</f>
        <v>0</v>
      </c>
      <c r="V265" s="29">
        <v>0</v>
      </c>
      <c r="W265" s="29">
        <v>0</v>
      </c>
      <c r="X265" s="29">
        <v>0</v>
      </c>
      <c r="Y265" s="29">
        <v>0</v>
      </c>
      <c r="Z265" s="29">
        <f>X265</f>
        <v>0</v>
      </c>
      <c r="AA265" s="29">
        <v>0</v>
      </c>
      <c r="AB265" s="29">
        <v>0</v>
      </c>
      <c r="AC265" s="29">
        <v>0</v>
      </c>
      <c r="AD265" s="29">
        <v>0</v>
      </c>
      <c r="AE265" s="29">
        <f t="shared" si="447"/>
        <v>0</v>
      </c>
    </row>
    <row r="266" spans="1:31" s="55" customFormat="1">
      <c r="A266" s="1"/>
      <c r="B266" s="33">
        <v>5</v>
      </c>
      <c r="C266" s="27" t="s">
        <v>68</v>
      </c>
      <c r="D266" s="29">
        <v>0</v>
      </c>
      <c r="E266" s="29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f t="shared" si="446"/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f>N266</f>
        <v>0</v>
      </c>
      <c r="Q266" s="29">
        <v>0</v>
      </c>
      <c r="R266" s="29">
        <v>0</v>
      </c>
      <c r="S266" s="29">
        <v>0</v>
      </c>
      <c r="T266" s="29">
        <v>0</v>
      </c>
      <c r="U266" s="29">
        <f>S266</f>
        <v>0</v>
      </c>
      <c r="V266" s="29">
        <v>0</v>
      </c>
      <c r="W266" s="29">
        <v>0</v>
      </c>
      <c r="X266" s="29">
        <v>0</v>
      </c>
      <c r="Y266" s="29">
        <v>0</v>
      </c>
      <c r="Z266" s="29">
        <f>X266</f>
        <v>0</v>
      </c>
      <c r="AA266" s="29">
        <v>0</v>
      </c>
      <c r="AB266" s="29">
        <v>0</v>
      </c>
      <c r="AC266" s="29">
        <v>0</v>
      </c>
      <c r="AD266" s="29">
        <v>0</v>
      </c>
      <c r="AE266" s="29">
        <f t="shared" si="447"/>
        <v>0</v>
      </c>
    </row>
    <row r="267" spans="1:31" s="55" customFormat="1">
      <c r="A267" s="1"/>
      <c r="B267" s="33"/>
      <c r="C267" s="27"/>
      <c r="D267" s="42"/>
      <c r="E267" s="42"/>
      <c r="F267" s="41"/>
      <c r="G267" s="43"/>
      <c r="H267" s="44"/>
      <c r="I267" s="42"/>
      <c r="J267" s="42"/>
      <c r="K267" s="42"/>
      <c r="L267" s="41"/>
      <c r="M267" s="43"/>
      <c r="N267" s="44"/>
      <c r="O267" s="42"/>
      <c r="P267" s="42"/>
      <c r="Q267" s="42"/>
      <c r="R267" s="41"/>
      <c r="S267" s="43"/>
      <c r="T267" s="44"/>
      <c r="U267" s="42"/>
      <c r="V267" s="42"/>
      <c r="W267" s="42"/>
      <c r="X267" s="41"/>
      <c r="Y267" s="43"/>
      <c r="Z267" s="44"/>
      <c r="AA267" s="44"/>
      <c r="AB267" s="44"/>
      <c r="AC267" s="44"/>
      <c r="AD267" s="44"/>
      <c r="AE267" s="44"/>
    </row>
    <row r="268" spans="1:31" s="55" customFormat="1">
      <c r="A268" s="1"/>
      <c r="B268" s="45"/>
      <c r="C268" s="46" t="s">
        <v>69</v>
      </c>
      <c r="D268" s="47">
        <f>SUM(D262:D267)</f>
        <v>0</v>
      </c>
      <c r="E268" s="47">
        <f t="shared" ref="E268:AE268" si="448">SUM(E262:E267)</f>
        <v>0</v>
      </c>
      <c r="F268" s="47">
        <f t="shared" si="448"/>
        <v>0</v>
      </c>
      <c r="G268" s="47">
        <f t="shared" si="448"/>
        <v>0</v>
      </c>
      <c r="H268" s="47">
        <f t="shared" si="448"/>
        <v>0</v>
      </c>
      <c r="I268" s="47">
        <f t="shared" si="448"/>
        <v>0</v>
      </c>
      <c r="J268" s="47">
        <f t="shared" si="448"/>
        <v>0</v>
      </c>
      <c r="K268" s="47">
        <f t="shared" si="448"/>
        <v>0</v>
      </c>
      <c r="L268" s="47">
        <f t="shared" si="448"/>
        <v>0</v>
      </c>
      <c r="M268" s="47">
        <f t="shared" si="448"/>
        <v>0</v>
      </c>
      <c r="N268" s="47">
        <f t="shared" si="448"/>
        <v>0</v>
      </c>
      <c r="O268" s="47">
        <f t="shared" si="448"/>
        <v>0</v>
      </c>
      <c r="P268" s="47">
        <f t="shared" si="448"/>
        <v>0</v>
      </c>
      <c r="Q268" s="47">
        <f t="shared" si="448"/>
        <v>0</v>
      </c>
      <c r="R268" s="47">
        <f t="shared" si="448"/>
        <v>0</v>
      </c>
      <c r="S268" s="47">
        <f t="shared" si="448"/>
        <v>0</v>
      </c>
      <c r="T268" s="47">
        <f t="shared" si="448"/>
        <v>0</v>
      </c>
      <c r="U268" s="47">
        <f t="shared" si="448"/>
        <v>0</v>
      </c>
      <c r="V268" s="47">
        <f t="shared" si="448"/>
        <v>0</v>
      </c>
      <c r="W268" s="47">
        <f t="shared" si="448"/>
        <v>0</v>
      </c>
      <c r="X268" s="47">
        <f t="shared" si="448"/>
        <v>0</v>
      </c>
      <c r="Y268" s="47">
        <f t="shared" si="448"/>
        <v>0</v>
      </c>
      <c r="Z268" s="47">
        <f t="shared" si="448"/>
        <v>0</v>
      </c>
      <c r="AA268" s="47">
        <f t="shared" si="448"/>
        <v>0</v>
      </c>
      <c r="AB268" s="47">
        <f t="shared" si="448"/>
        <v>0</v>
      </c>
      <c r="AC268" s="47">
        <f t="shared" si="448"/>
        <v>0</v>
      </c>
      <c r="AD268" s="47">
        <f t="shared" si="448"/>
        <v>0</v>
      </c>
      <c r="AE268" s="47">
        <f t="shared" si="448"/>
        <v>0</v>
      </c>
    </row>
    <row r="269" spans="1:31" s="55" customFormat="1">
      <c r="A269" s="1"/>
      <c r="B269" s="1" t="str">
        <f>B255</f>
        <v>Organik Anak Perusahaan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31" s="55" customFormat="1">
      <c r="A270" s="1"/>
      <c r="B270" s="40" t="str">
        <f>B44</f>
        <v>Terminal Petikemas Semarang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31" s="55" customForma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31" s="55" customFormat="1">
      <c r="A272" s="1"/>
      <c r="B272" s="137" t="s">
        <v>3</v>
      </c>
      <c r="C272" s="3"/>
      <c r="D272" s="4" t="s">
        <v>0</v>
      </c>
      <c r="E272" s="4" t="s">
        <v>1</v>
      </c>
      <c r="F272" s="4" t="s">
        <v>0</v>
      </c>
      <c r="G272" s="4" t="s">
        <v>1</v>
      </c>
      <c r="H272" s="4" t="s">
        <v>0</v>
      </c>
      <c r="I272" s="4" t="s">
        <v>1</v>
      </c>
      <c r="J272" s="4" t="s">
        <v>0</v>
      </c>
      <c r="K272" s="4" t="s">
        <v>1</v>
      </c>
      <c r="L272" s="5" t="s">
        <v>0</v>
      </c>
      <c r="M272" s="5" t="s">
        <v>0</v>
      </c>
      <c r="N272" s="4" t="s">
        <v>0</v>
      </c>
      <c r="O272" s="4" t="s">
        <v>1</v>
      </c>
      <c r="P272" s="6" t="s">
        <v>0</v>
      </c>
      <c r="Q272" s="5" t="s">
        <v>0</v>
      </c>
      <c r="R272" s="5" t="s">
        <v>0</v>
      </c>
      <c r="S272" s="4" t="s">
        <v>0</v>
      </c>
      <c r="T272" s="4" t="s">
        <v>1</v>
      </c>
      <c r="U272" s="6" t="s">
        <v>0</v>
      </c>
      <c r="V272" s="5" t="s">
        <v>0</v>
      </c>
      <c r="W272" s="5" t="s">
        <v>0</v>
      </c>
      <c r="X272" s="4" t="s">
        <v>0</v>
      </c>
      <c r="Y272" s="4" t="s">
        <v>1</v>
      </c>
      <c r="Z272" s="6" t="s">
        <v>0</v>
      </c>
      <c r="AA272" s="5" t="s">
        <v>0</v>
      </c>
      <c r="AB272" s="5" t="s">
        <v>0</v>
      </c>
      <c r="AC272" s="4" t="s">
        <v>0</v>
      </c>
      <c r="AD272" s="4" t="s">
        <v>1</v>
      </c>
      <c r="AE272" s="6" t="s">
        <v>0</v>
      </c>
    </row>
    <row r="273" spans="1:31" s="55" customFormat="1">
      <c r="A273" s="1"/>
      <c r="B273" s="138"/>
      <c r="C273" s="9" t="s">
        <v>62</v>
      </c>
      <c r="D273" s="9" t="s">
        <v>6</v>
      </c>
      <c r="E273" s="9" t="s">
        <v>6</v>
      </c>
      <c r="F273" s="9" t="s">
        <v>7</v>
      </c>
      <c r="G273" s="9" t="s">
        <v>7</v>
      </c>
      <c r="H273" s="9" t="s">
        <v>8</v>
      </c>
      <c r="I273" s="9" t="s">
        <v>8</v>
      </c>
      <c r="J273" s="9" t="s">
        <v>9</v>
      </c>
      <c r="K273" s="9" t="s">
        <v>9</v>
      </c>
      <c r="L273" s="10" t="s">
        <v>10</v>
      </c>
      <c r="M273" s="10" t="s">
        <v>11</v>
      </c>
      <c r="N273" s="9" t="s">
        <v>12</v>
      </c>
      <c r="O273" s="9" t="s">
        <v>6</v>
      </c>
      <c r="P273" s="11" t="s">
        <v>6</v>
      </c>
      <c r="Q273" s="10" t="s">
        <v>63</v>
      </c>
      <c r="R273" s="10" t="s">
        <v>13</v>
      </c>
      <c r="S273" s="9" t="s">
        <v>14</v>
      </c>
      <c r="T273" s="9" t="s">
        <v>7</v>
      </c>
      <c r="U273" s="11" t="s">
        <v>7</v>
      </c>
      <c r="V273" s="10" t="s">
        <v>15</v>
      </c>
      <c r="W273" s="10" t="s">
        <v>16</v>
      </c>
      <c r="X273" s="9" t="s">
        <v>17</v>
      </c>
      <c r="Y273" s="9" t="s">
        <v>8</v>
      </c>
      <c r="Z273" s="11" t="s">
        <v>8</v>
      </c>
      <c r="AA273" s="10" t="s">
        <v>18</v>
      </c>
      <c r="AB273" s="10" t="s">
        <v>19</v>
      </c>
      <c r="AC273" s="9" t="s">
        <v>9</v>
      </c>
      <c r="AD273" s="9" t="s">
        <v>9</v>
      </c>
      <c r="AE273" s="11" t="s">
        <v>20</v>
      </c>
    </row>
    <row r="274" spans="1:31" s="55" customFormat="1">
      <c r="A274" s="1"/>
      <c r="B274" s="139"/>
      <c r="C274" s="13"/>
      <c r="D274" s="14">
        <v>2021</v>
      </c>
      <c r="E274" s="14">
        <v>2021</v>
      </c>
      <c r="F274" s="14">
        <v>2021</v>
      </c>
      <c r="G274" s="14">
        <v>2021</v>
      </c>
      <c r="H274" s="14">
        <v>2021</v>
      </c>
      <c r="I274" s="14">
        <v>2021</v>
      </c>
      <c r="J274" s="14">
        <v>2021</v>
      </c>
      <c r="K274" s="14">
        <v>2021</v>
      </c>
      <c r="L274" s="15" t="s">
        <v>22</v>
      </c>
      <c r="M274" s="15" t="s">
        <v>22</v>
      </c>
      <c r="N274" s="14" t="s">
        <v>22</v>
      </c>
      <c r="O274" s="14" t="s">
        <v>22</v>
      </c>
      <c r="P274" s="16">
        <v>2022</v>
      </c>
      <c r="Q274" s="15" t="s">
        <v>22</v>
      </c>
      <c r="R274" s="15" t="s">
        <v>22</v>
      </c>
      <c r="S274" s="14" t="s">
        <v>22</v>
      </c>
      <c r="T274" s="14" t="s">
        <v>22</v>
      </c>
      <c r="U274" s="16">
        <v>2022</v>
      </c>
      <c r="V274" s="15" t="s">
        <v>22</v>
      </c>
      <c r="W274" s="15" t="s">
        <v>22</v>
      </c>
      <c r="X274" s="14" t="s">
        <v>22</v>
      </c>
      <c r="Y274" s="14" t="s">
        <v>22</v>
      </c>
      <c r="Z274" s="16">
        <v>2022</v>
      </c>
      <c r="AA274" s="15" t="s">
        <v>22</v>
      </c>
      <c r="AB274" s="15" t="s">
        <v>22</v>
      </c>
      <c r="AC274" s="14">
        <v>2022</v>
      </c>
      <c r="AD274" s="14">
        <v>2022</v>
      </c>
      <c r="AE274" s="16">
        <v>2022</v>
      </c>
    </row>
    <row r="275" spans="1:31" s="55" customFormat="1">
      <c r="A275" s="1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 s="55" customFormat="1">
      <c r="A276" s="1"/>
      <c r="B276" s="33">
        <v>1</v>
      </c>
      <c r="C276" s="27" t="s">
        <v>64</v>
      </c>
      <c r="D276" s="29">
        <v>0</v>
      </c>
      <c r="E276" s="29">
        <v>0</v>
      </c>
      <c r="F276" s="29">
        <v>0</v>
      </c>
      <c r="G276" s="29">
        <v>0</v>
      </c>
      <c r="H276" s="29">
        <v>0</v>
      </c>
      <c r="I276" s="29">
        <v>0</v>
      </c>
      <c r="J276" s="29">
        <v>0</v>
      </c>
      <c r="K276" s="29">
        <f t="shared" ref="K276:K280" si="449">E276+G276+I276</f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f>N276</f>
        <v>0</v>
      </c>
      <c r="Q276" s="29">
        <v>0</v>
      </c>
      <c r="R276" s="29">
        <v>0</v>
      </c>
      <c r="S276" s="29">
        <v>0</v>
      </c>
      <c r="T276" s="29">
        <v>0</v>
      </c>
      <c r="U276" s="29">
        <f>S276</f>
        <v>0</v>
      </c>
      <c r="V276" s="29">
        <v>0</v>
      </c>
      <c r="W276" s="29">
        <v>0</v>
      </c>
      <c r="X276" s="29">
        <v>0</v>
      </c>
      <c r="Y276" s="29">
        <v>0</v>
      </c>
      <c r="Z276" s="29">
        <f>X276</f>
        <v>0</v>
      </c>
      <c r="AA276" s="29">
        <v>0</v>
      </c>
      <c r="AB276" s="29">
        <v>0</v>
      </c>
      <c r="AC276" s="29">
        <v>0</v>
      </c>
      <c r="AD276" s="29">
        <v>0</v>
      </c>
      <c r="AE276" s="29">
        <f>AC276</f>
        <v>0</v>
      </c>
    </row>
    <row r="277" spans="1:31" s="55" customFormat="1">
      <c r="A277" s="1"/>
      <c r="B277" s="33">
        <v>2</v>
      </c>
      <c r="C277" s="27" t="s">
        <v>65</v>
      </c>
      <c r="D277" s="29">
        <v>0</v>
      </c>
      <c r="E277" s="29">
        <v>0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29">
        <f t="shared" si="449"/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f>N277</f>
        <v>0</v>
      </c>
      <c r="Q277" s="29">
        <v>0</v>
      </c>
      <c r="R277" s="29">
        <v>0</v>
      </c>
      <c r="S277" s="29">
        <v>0</v>
      </c>
      <c r="T277" s="29">
        <v>0</v>
      </c>
      <c r="U277" s="29">
        <f>S277</f>
        <v>0</v>
      </c>
      <c r="V277" s="29">
        <v>0</v>
      </c>
      <c r="W277" s="29">
        <v>0</v>
      </c>
      <c r="X277" s="29">
        <v>0</v>
      </c>
      <c r="Y277" s="29">
        <v>0</v>
      </c>
      <c r="Z277" s="29">
        <f>X277</f>
        <v>0</v>
      </c>
      <c r="AA277" s="29">
        <v>0</v>
      </c>
      <c r="AB277" s="29">
        <v>0</v>
      </c>
      <c r="AC277" s="29">
        <v>0</v>
      </c>
      <c r="AD277" s="29">
        <v>0</v>
      </c>
      <c r="AE277" s="29">
        <f t="shared" ref="AE277:AE280" si="450">AC277</f>
        <v>0</v>
      </c>
    </row>
    <row r="278" spans="1:31" s="55" customFormat="1">
      <c r="A278" s="1"/>
      <c r="B278" s="33">
        <v>3</v>
      </c>
      <c r="C278" s="27" t="s">
        <v>66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f t="shared" si="449"/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f>N278</f>
        <v>0</v>
      </c>
      <c r="Q278" s="29">
        <v>0</v>
      </c>
      <c r="R278" s="29">
        <v>0</v>
      </c>
      <c r="S278" s="29">
        <v>0</v>
      </c>
      <c r="T278" s="29">
        <v>0</v>
      </c>
      <c r="U278" s="29">
        <f>S278</f>
        <v>0</v>
      </c>
      <c r="V278" s="29">
        <v>0</v>
      </c>
      <c r="W278" s="29">
        <v>0</v>
      </c>
      <c r="X278" s="29">
        <v>0</v>
      </c>
      <c r="Y278" s="29">
        <v>0</v>
      </c>
      <c r="Z278" s="29">
        <f>X278</f>
        <v>0</v>
      </c>
      <c r="AA278" s="29">
        <v>0</v>
      </c>
      <c r="AB278" s="29">
        <v>0</v>
      </c>
      <c r="AC278" s="29">
        <v>0</v>
      </c>
      <c r="AD278" s="29">
        <v>0</v>
      </c>
      <c r="AE278" s="29">
        <f t="shared" si="450"/>
        <v>0</v>
      </c>
    </row>
    <row r="279" spans="1:31" s="55" customFormat="1">
      <c r="A279" s="1"/>
      <c r="B279" s="33">
        <v>4</v>
      </c>
      <c r="C279" s="27" t="s">
        <v>67</v>
      </c>
      <c r="D279" s="29">
        <v>0</v>
      </c>
      <c r="E279" s="29">
        <v>0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29">
        <f t="shared" si="449"/>
        <v>0</v>
      </c>
      <c r="L279" s="29">
        <v>0</v>
      </c>
      <c r="M279" s="29">
        <v>0</v>
      </c>
      <c r="N279" s="29">
        <v>0</v>
      </c>
      <c r="O279" s="29">
        <v>0</v>
      </c>
      <c r="P279" s="29">
        <f>N279</f>
        <v>0</v>
      </c>
      <c r="Q279" s="29">
        <v>0</v>
      </c>
      <c r="R279" s="29">
        <v>0</v>
      </c>
      <c r="S279" s="29">
        <v>0</v>
      </c>
      <c r="T279" s="29">
        <v>0</v>
      </c>
      <c r="U279" s="29">
        <f>S279</f>
        <v>0</v>
      </c>
      <c r="V279" s="29">
        <v>0</v>
      </c>
      <c r="W279" s="29">
        <v>0</v>
      </c>
      <c r="X279" s="29">
        <v>0</v>
      </c>
      <c r="Y279" s="29">
        <v>0</v>
      </c>
      <c r="Z279" s="29">
        <f>X279</f>
        <v>0</v>
      </c>
      <c r="AA279" s="29">
        <v>0</v>
      </c>
      <c r="AB279" s="29">
        <v>0</v>
      </c>
      <c r="AC279" s="29">
        <v>0</v>
      </c>
      <c r="AD279" s="29">
        <v>0</v>
      </c>
      <c r="AE279" s="29">
        <f t="shared" si="450"/>
        <v>0</v>
      </c>
    </row>
    <row r="280" spans="1:31" s="55" customFormat="1">
      <c r="A280" s="1"/>
      <c r="B280" s="33">
        <v>5</v>
      </c>
      <c r="C280" s="27" t="s">
        <v>68</v>
      </c>
      <c r="D280" s="29">
        <v>0</v>
      </c>
      <c r="E280" s="29">
        <v>0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f t="shared" si="449"/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f>N280</f>
        <v>0</v>
      </c>
      <c r="Q280" s="29">
        <v>0</v>
      </c>
      <c r="R280" s="29">
        <v>0</v>
      </c>
      <c r="S280" s="29">
        <v>0</v>
      </c>
      <c r="T280" s="29">
        <v>0</v>
      </c>
      <c r="U280" s="29">
        <f>S280</f>
        <v>0</v>
      </c>
      <c r="V280" s="29">
        <v>0</v>
      </c>
      <c r="W280" s="29">
        <v>0</v>
      </c>
      <c r="X280" s="29">
        <v>0</v>
      </c>
      <c r="Y280" s="29">
        <v>0</v>
      </c>
      <c r="Z280" s="29">
        <f>X280</f>
        <v>0</v>
      </c>
      <c r="AA280" s="29">
        <v>0</v>
      </c>
      <c r="AB280" s="29">
        <v>0</v>
      </c>
      <c r="AC280" s="29">
        <v>0</v>
      </c>
      <c r="AD280" s="29">
        <v>0</v>
      </c>
      <c r="AE280" s="29">
        <f t="shared" si="450"/>
        <v>0</v>
      </c>
    </row>
    <row r="281" spans="1:31" s="55" customFormat="1">
      <c r="A281" s="1"/>
      <c r="B281" s="33"/>
      <c r="C281" s="27"/>
      <c r="D281" s="42"/>
      <c r="E281" s="42"/>
      <c r="F281" s="41"/>
      <c r="G281" s="43"/>
      <c r="H281" s="44"/>
      <c r="I281" s="42"/>
      <c r="J281" s="42"/>
      <c r="K281" s="42"/>
      <c r="L281" s="41"/>
      <c r="M281" s="43"/>
      <c r="N281" s="44"/>
      <c r="O281" s="42"/>
      <c r="P281" s="42"/>
      <c r="Q281" s="42"/>
      <c r="R281" s="41"/>
      <c r="S281" s="43"/>
      <c r="T281" s="44"/>
      <c r="U281" s="42"/>
      <c r="V281" s="42"/>
      <c r="W281" s="42"/>
      <c r="X281" s="41"/>
      <c r="Y281" s="43"/>
      <c r="Z281" s="44"/>
      <c r="AA281" s="44"/>
      <c r="AB281" s="44"/>
      <c r="AC281" s="44"/>
      <c r="AD281" s="44"/>
      <c r="AE281" s="44"/>
    </row>
    <row r="282" spans="1:31" s="55" customFormat="1">
      <c r="A282" s="1"/>
      <c r="B282" s="45"/>
      <c r="C282" s="46" t="s">
        <v>69</v>
      </c>
      <c r="D282" s="47">
        <f>SUM(D276:D281)</f>
        <v>0</v>
      </c>
      <c r="E282" s="47">
        <f t="shared" ref="E282:AE282" si="451">SUM(E276:E281)</f>
        <v>0</v>
      </c>
      <c r="F282" s="47">
        <f t="shared" si="451"/>
        <v>0</v>
      </c>
      <c r="G282" s="47">
        <f t="shared" si="451"/>
        <v>0</v>
      </c>
      <c r="H282" s="47">
        <f t="shared" si="451"/>
        <v>0</v>
      </c>
      <c r="I282" s="47">
        <f t="shared" si="451"/>
        <v>0</v>
      </c>
      <c r="J282" s="47">
        <f t="shared" si="451"/>
        <v>0</v>
      </c>
      <c r="K282" s="47">
        <f t="shared" si="451"/>
        <v>0</v>
      </c>
      <c r="L282" s="47">
        <f t="shared" si="451"/>
        <v>0</v>
      </c>
      <c r="M282" s="47">
        <f t="shared" si="451"/>
        <v>0</v>
      </c>
      <c r="N282" s="47">
        <f t="shared" si="451"/>
        <v>0</v>
      </c>
      <c r="O282" s="47">
        <f t="shared" si="451"/>
        <v>0</v>
      </c>
      <c r="P282" s="47">
        <f t="shared" si="451"/>
        <v>0</v>
      </c>
      <c r="Q282" s="47">
        <f t="shared" si="451"/>
        <v>0</v>
      </c>
      <c r="R282" s="47">
        <f t="shared" si="451"/>
        <v>0</v>
      </c>
      <c r="S282" s="47">
        <f t="shared" si="451"/>
        <v>0</v>
      </c>
      <c r="T282" s="47">
        <f t="shared" si="451"/>
        <v>0</v>
      </c>
      <c r="U282" s="47">
        <f t="shared" si="451"/>
        <v>0</v>
      </c>
      <c r="V282" s="47">
        <f t="shared" si="451"/>
        <v>0</v>
      </c>
      <c r="W282" s="47">
        <f t="shared" si="451"/>
        <v>0</v>
      </c>
      <c r="X282" s="47">
        <f t="shared" si="451"/>
        <v>0</v>
      </c>
      <c r="Y282" s="47">
        <f t="shared" si="451"/>
        <v>0</v>
      </c>
      <c r="Z282" s="47">
        <f t="shared" si="451"/>
        <v>0</v>
      </c>
      <c r="AA282" s="47">
        <f t="shared" si="451"/>
        <v>0</v>
      </c>
      <c r="AB282" s="47">
        <f t="shared" si="451"/>
        <v>0</v>
      </c>
      <c r="AC282" s="47">
        <f t="shared" si="451"/>
        <v>0</v>
      </c>
      <c r="AD282" s="47">
        <f t="shared" si="451"/>
        <v>0</v>
      </c>
      <c r="AE282" s="47">
        <f t="shared" si="451"/>
        <v>0</v>
      </c>
    </row>
    <row r="283" spans="1:31" s="55" customFormat="1">
      <c r="A283" s="1"/>
      <c r="B283" s="1" t="str">
        <f>B269</f>
        <v>Organik Anak Perusahaan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31" s="55" customFormat="1">
      <c r="A284" s="1"/>
      <c r="B284" s="40" t="str">
        <f>B58</f>
        <v>Terminal Petikemas Nilam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31" s="55" customForma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31" s="55" customFormat="1">
      <c r="A286" s="1"/>
      <c r="B286" s="137" t="s">
        <v>3</v>
      </c>
      <c r="C286" s="3"/>
      <c r="D286" s="4" t="s">
        <v>0</v>
      </c>
      <c r="E286" s="4" t="s">
        <v>1</v>
      </c>
      <c r="F286" s="4" t="s">
        <v>0</v>
      </c>
      <c r="G286" s="4" t="s">
        <v>1</v>
      </c>
      <c r="H286" s="4" t="s">
        <v>0</v>
      </c>
      <c r="I286" s="4" t="s">
        <v>1</v>
      </c>
      <c r="J286" s="4" t="s">
        <v>0</v>
      </c>
      <c r="K286" s="4" t="s">
        <v>1</v>
      </c>
      <c r="L286" s="5" t="s">
        <v>0</v>
      </c>
      <c r="M286" s="5" t="s">
        <v>0</v>
      </c>
      <c r="N286" s="4" t="s">
        <v>0</v>
      </c>
      <c r="O286" s="4" t="s">
        <v>1</v>
      </c>
      <c r="P286" s="6" t="s">
        <v>0</v>
      </c>
      <c r="Q286" s="5" t="s">
        <v>0</v>
      </c>
      <c r="R286" s="5" t="s">
        <v>0</v>
      </c>
      <c r="S286" s="4" t="s">
        <v>0</v>
      </c>
      <c r="T286" s="4" t="s">
        <v>1</v>
      </c>
      <c r="U286" s="6" t="s">
        <v>0</v>
      </c>
      <c r="V286" s="5" t="s">
        <v>0</v>
      </c>
      <c r="W286" s="5" t="s">
        <v>0</v>
      </c>
      <c r="X286" s="4" t="s">
        <v>0</v>
      </c>
      <c r="Y286" s="4" t="s">
        <v>1</v>
      </c>
      <c r="Z286" s="6" t="s">
        <v>0</v>
      </c>
      <c r="AA286" s="5" t="s">
        <v>0</v>
      </c>
      <c r="AB286" s="5" t="s">
        <v>0</v>
      </c>
      <c r="AC286" s="4" t="s">
        <v>0</v>
      </c>
      <c r="AD286" s="4" t="s">
        <v>1</v>
      </c>
      <c r="AE286" s="6" t="s">
        <v>0</v>
      </c>
    </row>
    <row r="287" spans="1:31" s="55" customFormat="1">
      <c r="A287" s="1"/>
      <c r="B287" s="138"/>
      <c r="C287" s="9" t="s">
        <v>62</v>
      </c>
      <c r="D287" s="9" t="s">
        <v>6</v>
      </c>
      <c r="E287" s="9" t="s">
        <v>6</v>
      </c>
      <c r="F287" s="9" t="s">
        <v>7</v>
      </c>
      <c r="G287" s="9" t="s">
        <v>7</v>
      </c>
      <c r="H287" s="9" t="s">
        <v>8</v>
      </c>
      <c r="I287" s="9" t="s">
        <v>8</v>
      </c>
      <c r="J287" s="9" t="s">
        <v>9</v>
      </c>
      <c r="K287" s="9" t="s">
        <v>9</v>
      </c>
      <c r="L287" s="10" t="s">
        <v>10</v>
      </c>
      <c r="M287" s="10" t="s">
        <v>11</v>
      </c>
      <c r="N287" s="9" t="s">
        <v>12</v>
      </c>
      <c r="O287" s="9" t="s">
        <v>6</v>
      </c>
      <c r="P287" s="11" t="s">
        <v>6</v>
      </c>
      <c r="Q287" s="10" t="s">
        <v>63</v>
      </c>
      <c r="R287" s="10" t="s">
        <v>13</v>
      </c>
      <c r="S287" s="9" t="s">
        <v>14</v>
      </c>
      <c r="T287" s="9" t="s">
        <v>7</v>
      </c>
      <c r="U287" s="11" t="s">
        <v>7</v>
      </c>
      <c r="V287" s="10" t="s">
        <v>15</v>
      </c>
      <c r="W287" s="10" t="s">
        <v>16</v>
      </c>
      <c r="X287" s="9" t="s">
        <v>17</v>
      </c>
      <c r="Y287" s="9" t="s">
        <v>8</v>
      </c>
      <c r="Z287" s="11" t="s">
        <v>8</v>
      </c>
      <c r="AA287" s="10" t="s">
        <v>18</v>
      </c>
      <c r="AB287" s="10" t="s">
        <v>19</v>
      </c>
      <c r="AC287" s="9" t="s">
        <v>9</v>
      </c>
      <c r="AD287" s="9" t="s">
        <v>9</v>
      </c>
      <c r="AE287" s="11" t="s">
        <v>20</v>
      </c>
    </row>
    <row r="288" spans="1:31" s="55" customFormat="1">
      <c r="A288" s="1"/>
      <c r="B288" s="139"/>
      <c r="C288" s="13"/>
      <c r="D288" s="14">
        <v>2021</v>
      </c>
      <c r="E288" s="14">
        <v>2021</v>
      </c>
      <c r="F288" s="14">
        <v>2021</v>
      </c>
      <c r="G288" s="14">
        <v>2021</v>
      </c>
      <c r="H288" s="14">
        <v>2021</v>
      </c>
      <c r="I288" s="14">
        <v>2021</v>
      </c>
      <c r="J288" s="14">
        <v>2021</v>
      </c>
      <c r="K288" s="14">
        <v>2021</v>
      </c>
      <c r="L288" s="15" t="s">
        <v>22</v>
      </c>
      <c r="M288" s="15" t="s">
        <v>22</v>
      </c>
      <c r="N288" s="14" t="s">
        <v>22</v>
      </c>
      <c r="O288" s="14" t="s">
        <v>22</v>
      </c>
      <c r="P288" s="16">
        <v>2022</v>
      </c>
      <c r="Q288" s="15" t="s">
        <v>22</v>
      </c>
      <c r="R288" s="15" t="s">
        <v>22</v>
      </c>
      <c r="S288" s="14" t="s">
        <v>22</v>
      </c>
      <c r="T288" s="14" t="s">
        <v>22</v>
      </c>
      <c r="U288" s="16">
        <v>2022</v>
      </c>
      <c r="V288" s="15" t="s">
        <v>22</v>
      </c>
      <c r="W288" s="15" t="s">
        <v>22</v>
      </c>
      <c r="X288" s="14" t="s">
        <v>22</v>
      </c>
      <c r="Y288" s="14" t="s">
        <v>22</v>
      </c>
      <c r="Z288" s="16">
        <v>2022</v>
      </c>
      <c r="AA288" s="15" t="s">
        <v>22</v>
      </c>
      <c r="AB288" s="15" t="s">
        <v>22</v>
      </c>
      <c r="AC288" s="14">
        <v>2022</v>
      </c>
      <c r="AD288" s="14">
        <v>2022</v>
      </c>
      <c r="AE288" s="16">
        <v>2022</v>
      </c>
    </row>
    <row r="289" spans="1:31" s="55" customFormat="1">
      <c r="A289" s="1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 s="55" customFormat="1">
      <c r="A290" s="1"/>
      <c r="B290" s="33">
        <v>1</v>
      </c>
      <c r="C290" s="27" t="s">
        <v>64</v>
      </c>
      <c r="D290" s="29">
        <v>0</v>
      </c>
      <c r="E290" s="29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f t="shared" ref="K290:K294" si="452">E290+G290+I290</f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f>N290</f>
        <v>0</v>
      </c>
      <c r="Q290" s="29">
        <v>0</v>
      </c>
      <c r="R290" s="29">
        <v>0</v>
      </c>
      <c r="S290" s="29">
        <v>0</v>
      </c>
      <c r="T290" s="29">
        <v>0</v>
      </c>
      <c r="U290" s="29">
        <f>S290</f>
        <v>0</v>
      </c>
      <c r="V290" s="29">
        <v>0</v>
      </c>
      <c r="W290" s="29">
        <v>0</v>
      </c>
      <c r="X290" s="29">
        <v>0</v>
      </c>
      <c r="Y290" s="29">
        <v>0</v>
      </c>
      <c r="Z290" s="29">
        <f>X290</f>
        <v>0</v>
      </c>
      <c r="AA290" s="29">
        <v>0</v>
      </c>
      <c r="AB290" s="29">
        <v>0</v>
      </c>
      <c r="AC290" s="29">
        <v>0</v>
      </c>
      <c r="AD290" s="29">
        <v>0</v>
      </c>
      <c r="AE290" s="29">
        <f>AC290</f>
        <v>0</v>
      </c>
    </row>
    <row r="291" spans="1:31" s="55" customFormat="1">
      <c r="A291" s="1"/>
      <c r="B291" s="33">
        <v>2</v>
      </c>
      <c r="C291" s="27" t="s">
        <v>65</v>
      </c>
      <c r="D291" s="29">
        <v>0</v>
      </c>
      <c r="E291" s="29">
        <v>0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f t="shared" si="452"/>
        <v>0</v>
      </c>
      <c r="L291" s="29">
        <v>0</v>
      </c>
      <c r="M291" s="29">
        <v>0</v>
      </c>
      <c r="N291" s="29">
        <v>0</v>
      </c>
      <c r="O291" s="29">
        <v>0</v>
      </c>
      <c r="P291" s="29">
        <f>N291</f>
        <v>0</v>
      </c>
      <c r="Q291" s="29">
        <v>0</v>
      </c>
      <c r="R291" s="29">
        <v>0</v>
      </c>
      <c r="S291" s="29">
        <v>0</v>
      </c>
      <c r="T291" s="29">
        <v>0</v>
      </c>
      <c r="U291" s="29">
        <f>S291</f>
        <v>0</v>
      </c>
      <c r="V291" s="29">
        <v>0</v>
      </c>
      <c r="W291" s="29">
        <v>0</v>
      </c>
      <c r="X291" s="29">
        <v>0</v>
      </c>
      <c r="Y291" s="29">
        <v>0</v>
      </c>
      <c r="Z291" s="29">
        <f>X291</f>
        <v>0</v>
      </c>
      <c r="AA291" s="29">
        <v>0</v>
      </c>
      <c r="AB291" s="29">
        <v>0</v>
      </c>
      <c r="AC291" s="29">
        <v>0</v>
      </c>
      <c r="AD291" s="29">
        <v>0</v>
      </c>
      <c r="AE291" s="29">
        <f t="shared" ref="AE291:AE294" si="453">AC291</f>
        <v>0</v>
      </c>
    </row>
    <row r="292" spans="1:31" s="55" customFormat="1">
      <c r="A292" s="1"/>
      <c r="B292" s="33">
        <v>3</v>
      </c>
      <c r="C292" s="27" t="s">
        <v>66</v>
      </c>
      <c r="D292" s="29">
        <v>0</v>
      </c>
      <c r="E292" s="29">
        <v>0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29">
        <f t="shared" si="452"/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f>N292</f>
        <v>0</v>
      </c>
      <c r="Q292" s="29">
        <v>0</v>
      </c>
      <c r="R292" s="29">
        <v>0</v>
      </c>
      <c r="S292" s="29">
        <v>0</v>
      </c>
      <c r="T292" s="29">
        <v>0</v>
      </c>
      <c r="U292" s="29">
        <f>S292</f>
        <v>0</v>
      </c>
      <c r="V292" s="29">
        <v>0</v>
      </c>
      <c r="W292" s="29">
        <v>0</v>
      </c>
      <c r="X292" s="29">
        <v>0</v>
      </c>
      <c r="Y292" s="29">
        <v>0</v>
      </c>
      <c r="Z292" s="29">
        <f>X292</f>
        <v>0</v>
      </c>
      <c r="AA292" s="29">
        <v>0</v>
      </c>
      <c r="AB292" s="29">
        <v>0</v>
      </c>
      <c r="AC292" s="29">
        <v>0</v>
      </c>
      <c r="AD292" s="29">
        <v>0</v>
      </c>
      <c r="AE292" s="29">
        <f t="shared" si="453"/>
        <v>0</v>
      </c>
    </row>
    <row r="293" spans="1:31" s="55" customFormat="1">
      <c r="A293" s="1"/>
      <c r="B293" s="33">
        <v>4</v>
      </c>
      <c r="C293" s="27" t="s">
        <v>67</v>
      </c>
      <c r="D293" s="29">
        <v>0</v>
      </c>
      <c r="E293" s="29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f t="shared" si="452"/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f>N293</f>
        <v>0</v>
      </c>
      <c r="Q293" s="29">
        <v>0</v>
      </c>
      <c r="R293" s="29">
        <v>0</v>
      </c>
      <c r="S293" s="29">
        <v>0</v>
      </c>
      <c r="T293" s="29">
        <v>0</v>
      </c>
      <c r="U293" s="29">
        <f>S293</f>
        <v>0</v>
      </c>
      <c r="V293" s="29">
        <v>0</v>
      </c>
      <c r="W293" s="29">
        <v>0</v>
      </c>
      <c r="X293" s="29">
        <v>0</v>
      </c>
      <c r="Y293" s="29">
        <v>0</v>
      </c>
      <c r="Z293" s="29">
        <f>X293</f>
        <v>0</v>
      </c>
      <c r="AA293" s="29">
        <v>0</v>
      </c>
      <c r="AB293" s="29">
        <v>0</v>
      </c>
      <c r="AC293" s="29">
        <v>0</v>
      </c>
      <c r="AD293" s="29">
        <v>0</v>
      </c>
      <c r="AE293" s="29">
        <f t="shared" si="453"/>
        <v>0</v>
      </c>
    </row>
    <row r="294" spans="1:31" s="55" customFormat="1">
      <c r="A294" s="1"/>
      <c r="B294" s="33">
        <v>5</v>
      </c>
      <c r="C294" s="27" t="s">
        <v>68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f t="shared" si="452"/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f>N294</f>
        <v>0</v>
      </c>
      <c r="Q294" s="29">
        <v>0</v>
      </c>
      <c r="R294" s="29">
        <v>0</v>
      </c>
      <c r="S294" s="29">
        <v>0</v>
      </c>
      <c r="T294" s="29">
        <v>0</v>
      </c>
      <c r="U294" s="29">
        <f>S294</f>
        <v>0</v>
      </c>
      <c r="V294" s="29">
        <v>0</v>
      </c>
      <c r="W294" s="29">
        <v>0</v>
      </c>
      <c r="X294" s="29">
        <v>0</v>
      </c>
      <c r="Y294" s="29">
        <v>0</v>
      </c>
      <c r="Z294" s="29">
        <f>X294</f>
        <v>0</v>
      </c>
      <c r="AA294" s="29">
        <v>0</v>
      </c>
      <c r="AB294" s="29">
        <v>0</v>
      </c>
      <c r="AC294" s="29">
        <v>0</v>
      </c>
      <c r="AD294" s="29">
        <v>0</v>
      </c>
      <c r="AE294" s="29">
        <f t="shared" si="453"/>
        <v>0</v>
      </c>
    </row>
    <row r="295" spans="1:31" s="55" customFormat="1">
      <c r="A295" s="1"/>
      <c r="B295" s="33"/>
      <c r="C295" s="27"/>
      <c r="D295" s="42"/>
      <c r="E295" s="42"/>
      <c r="F295" s="41"/>
      <c r="G295" s="43"/>
      <c r="H295" s="44"/>
      <c r="I295" s="42"/>
      <c r="J295" s="42"/>
      <c r="K295" s="42"/>
      <c r="L295" s="41"/>
      <c r="M295" s="43"/>
      <c r="N295" s="44"/>
      <c r="O295" s="42"/>
      <c r="P295" s="42"/>
      <c r="Q295" s="42"/>
      <c r="R295" s="41"/>
      <c r="S295" s="43"/>
      <c r="T295" s="44"/>
      <c r="U295" s="42"/>
      <c r="V295" s="42"/>
      <c r="W295" s="42"/>
      <c r="X295" s="41"/>
      <c r="Y295" s="43"/>
      <c r="Z295" s="44"/>
      <c r="AA295" s="44"/>
      <c r="AB295" s="44"/>
      <c r="AC295" s="44"/>
      <c r="AD295" s="44"/>
      <c r="AE295" s="44"/>
    </row>
    <row r="296" spans="1:31" s="55" customFormat="1">
      <c r="A296" s="1"/>
      <c r="B296" s="45"/>
      <c r="C296" s="46" t="s">
        <v>69</v>
      </c>
      <c r="D296" s="47">
        <f>SUM(D290:D295)</f>
        <v>0</v>
      </c>
      <c r="E296" s="47">
        <f t="shared" ref="E296:AE296" si="454">SUM(E290:E295)</f>
        <v>0</v>
      </c>
      <c r="F296" s="47">
        <f t="shared" si="454"/>
        <v>0</v>
      </c>
      <c r="G296" s="47">
        <f t="shared" si="454"/>
        <v>0</v>
      </c>
      <c r="H296" s="47">
        <f t="shared" si="454"/>
        <v>0</v>
      </c>
      <c r="I296" s="47">
        <f t="shared" si="454"/>
        <v>0</v>
      </c>
      <c r="J296" s="47">
        <f t="shared" si="454"/>
        <v>0</v>
      </c>
      <c r="K296" s="47">
        <f t="shared" si="454"/>
        <v>0</v>
      </c>
      <c r="L296" s="47">
        <f t="shared" si="454"/>
        <v>0</v>
      </c>
      <c r="M296" s="47">
        <f t="shared" si="454"/>
        <v>0</v>
      </c>
      <c r="N296" s="47">
        <f t="shared" si="454"/>
        <v>0</v>
      </c>
      <c r="O296" s="47">
        <f t="shared" si="454"/>
        <v>0</v>
      </c>
      <c r="P296" s="47">
        <f t="shared" si="454"/>
        <v>0</v>
      </c>
      <c r="Q296" s="47">
        <f t="shared" si="454"/>
        <v>0</v>
      </c>
      <c r="R296" s="47">
        <f t="shared" si="454"/>
        <v>0</v>
      </c>
      <c r="S296" s="47">
        <f t="shared" si="454"/>
        <v>0</v>
      </c>
      <c r="T296" s="47">
        <f t="shared" si="454"/>
        <v>0</v>
      </c>
      <c r="U296" s="47">
        <f t="shared" si="454"/>
        <v>0</v>
      </c>
      <c r="V296" s="47">
        <f t="shared" si="454"/>
        <v>0</v>
      </c>
      <c r="W296" s="47">
        <f t="shared" si="454"/>
        <v>0</v>
      </c>
      <c r="X296" s="47">
        <f t="shared" si="454"/>
        <v>0</v>
      </c>
      <c r="Y296" s="47">
        <f t="shared" si="454"/>
        <v>0</v>
      </c>
      <c r="Z296" s="47">
        <f t="shared" si="454"/>
        <v>0</v>
      </c>
      <c r="AA296" s="47">
        <f t="shared" si="454"/>
        <v>0</v>
      </c>
      <c r="AB296" s="47">
        <f t="shared" si="454"/>
        <v>0</v>
      </c>
      <c r="AC296" s="47">
        <f t="shared" si="454"/>
        <v>0</v>
      </c>
      <c r="AD296" s="47">
        <f t="shared" si="454"/>
        <v>0</v>
      </c>
      <c r="AE296" s="47">
        <f t="shared" si="454"/>
        <v>0</v>
      </c>
    </row>
    <row r="297" spans="1:31" s="55" customFormat="1">
      <c r="A297" s="1"/>
      <c r="B297" s="1" t="str">
        <f>B283</f>
        <v>Organik Anak Perusahaan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31" s="55" customFormat="1">
      <c r="A298" s="1"/>
      <c r="B298" s="40" t="str">
        <f>B72</f>
        <v>Terminal Petikemas Banjarmasin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31" s="55" customForma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31" s="55" customFormat="1">
      <c r="A300" s="1"/>
      <c r="B300" s="137" t="s">
        <v>3</v>
      </c>
      <c r="C300" s="3"/>
      <c r="D300" s="4" t="s">
        <v>0</v>
      </c>
      <c r="E300" s="4" t="s">
        <v>1</v>
      </c>
      <c r="F300" s="4" t="s">
        <v>0</v>
      </c>
      <c r="G300" s="4" t="s">
        <v>1</v>
      </c>
      <c r="H300" s="4" t="s">
        <v>0</v>
      </c>
      <c r="I300" s="4" t="s">
        <v>1</v>
      </c>
      <c r="J300" s="4" t="s">
        <v>0</v>
      </c>
      <c r="K300" s="4" t="s">
        <v>1</v>
      </c>
      <c r="L300" s="5" t="s">
        <v>0</v>
      </c>
      <c r="M300" s="5" t="s">
        <v>0</v>
      </c>
      <c r="N300" s="4" t="s">
        <v>0</v>
      </c>
      <c r="O300" s="4" t="s">
        <v>1</v>
      </c>
      <c r="P300" s="6" t="s">
        <v>0</v>
      </c>
      <c r="Q300" s="5" t="s">
        <v>0</v>
      </c>
      <c r="R300" s="5" t="s">
        <v>0</v>
      </c>
      <c r="S300" s="4" t="s">
        <v>0</v>
      </c>
      <c r="T300" s="4" t="s">
        <v>1</v>
      </c>
      <c r="U300" s="6" t="s">
        <v>0</v>
      </c>
      <c r="V300" s="5" t="s">
        <v>0</v>
      </c>
      <c r="W300" s="5" t="s">
        <v>0</v>
      </c>
      <c r="X300" s="4" t="s">
        <v>0</v>
      </c>
      <c r="Y300" s="4" t="s">
        <v>1</v>
      </c>
      <c r="Z300" s="6" t="s">
        <v>0</v>
      </c>
      <c r="AA300" s="5" t="s">
        <v>0</v>
      </c>
      <c r="AB300" s="5" t="s">
        <v>0</v>
      </c>
      <c r="AC300" s="4" t="s">
        <v>0</v>
      </c>
      <c r="AD300" s="4" t="s">
        <v>1</v>
      </c>
      <c r="AE300" s="6" t="s">
        <v>0</v>
      </c>
    </row>
    <row r="301" spans="1:31" s="55" customFormat="1">
      <c r="A301" s="1"/>
      <c r="B301" s="138"/>
      <c r="C301" s="9" t="s">
        <v>62</v>
      </c>
      <c r="D301" s="9" t="s">
        <v>6</v>
      </c>
      <c r="E301" s="9" t="s">
        <v>6</v>
      </c>
      <c r="F301" s="9" t="s">
        <v>7</v>
      </c>
      <c r="G301" s="9" t="s">
        <v>7</v>
      </c>
      <c r="H301" s="9" t="s">
        <v>8</v>
      </c>
      <c r="I301" s="9" t="s">
        <v>8</v>
      </c>
      <c r="J301" s="9" t="s">
        <v>9</v>
      </c>
      <c r="K301" s="9" t="s">
        <v>9</v>
      </c>
      <c r="L301" s="10" t="s">
        <v>10</v>
      </c>
      <c r="M301" s="10" t="s">
        <v>11</v>
      </c>
      <c r="N301" s="9" t="s">
        <v>12</v>
      </c>
      <c r="O301" s="9" t="s">
        <v>6</v>
      </c>
      <c r="P301" s="11" t="s">
        <v>6</v>
      </c>
      <c r="Q301" s="10" t="s">
        <v>63</v>
      </c>
      <c r="R301" s="10" t="s">
        <v>13</v>
      </c>
      <c r="S301" s="9" t="s">
        <v>14</v>
      </c>
      <c r="T301" s="9" t="s">
        <v>7</v>
      </c>
      <c r="U301" s="11" t="s">
        <v>7</v>
      </c>
      <c r="V301" s="10" t="s">
        <v>15</v>
      </c>
      <c r="W301" s="10" t="s">
        <v>16</v>
      </c>
      <c r="X301" s="9" t="s">
        <v>17</v>
      </c>
      <c r="Y301" s="9" t="s">
        <v>8</v>
      </c>
      <c r="Z301" s="11" t="s">
        <v>8</v>
      </c>
      <c r="AA301" s="10" t="s">
        <v>18</v>
      </c>
      <c r="AB301" s="10" t="s">
        <v>19</v>
      </c>
      <c r="AC301" s="9" t="s">
        <v>9</v>
      </c>
      <c r="AD301" s="9" t="s">
        <v>9</v>
      </c>
      <c r="AE301" s="11" t="s">
        <v>20</v>
      </c>
    </row>
    <row r="302" spans="1:31" s="55" customFormat="1">
      <c r="A302" s="1"/>
      <c r="B302" s="139"/>
      <c r="C302" s="13"/>
      <c r="D302" s="14">
        <v>2021</v>
      </c>
      <c r="E302" s="14">
        <v>2021</v>
      </c>
      <c r="F302" s="14">
        <v>2021</v>
      </c>
      <c r="G302" s="14">
        <v>2021</v>
      </c>
      <c r="H302" s="14">
        <v>2021</v>
      </c>
      <c r="I302" s="14">
        <v>2021</v>
      </c>
      <c r="J302" s="14">
        <v>2021</v>
      </c>
      <c r="K302" s="14">
        <v>2021</v>
      </c>
      <c r="L302" s="15" t="s">
        <v>22</v>
      </c>
      <c r="M302" s="15" t="s">
        <v>22</v>
      </c>
      <c r="N302" s="14" t="s">
        <v>22</v>
      </c>
      <c r="O302" s="14" t="s">
        <v>22</v>
      </c>
      <c r="P302" s="16">
        <v>2022</v>
      </c>
      <c r="Q302" s="15" t="s">
        <v>22</v>
      </c>
      <c r="R302" s="15" t="s">
        <v>22</v>
      </c>
      <c r="S302" s="14" t="s">
        <v>22</v>
      </c>
      <c r="T302" s="14" t="s">
        <v>22</v>
      </c>
      <c r="U302" s="16">
        <v>2022</v>
      </c>
      <c r="V302" s="15" t="s">
        <v>22</v>
      </c>
      <c r="W302" s="15" t="s">
        <v>22</v>
      </c>
      <c r="X302" s="14" t="s">
        <v>22</v>
      </c>
      <c r="Y302" s="14" t="s">
        <v>22</v>
      </c>
      <c r="Z302" s="16">
        <v>2022</v>
      </c>
      <c r="AA302" s="15" t="s">
        <v>22</v>
      </c>
      <c r="AB302" s="15" t="s">
        <v>22</v>
      </c>
      <c r="AC302" s="14">
        <v>2022</v>
      </c>
      <c r="AD302" s="14">
        <v>2022</v>
      </c>
      <c r="AE302" s="16">
        <v>2022</v>
      </c>
    </row>
    <row r="303" spans="1:31" s="55" customFormat="1">
      <c r="A303" s="1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 s="55" customFormat="1">
      <c r="A304" s="1"/>
      <c r="B304" s="33">
        <v>1</v>
      </c>
      <c r="C304" s="27" t="s">
        <v>64</v>
      </c>
      <c r="D304" s="29">
        <v>0</v>
      </c>
      <c r="E304" s="29">
        <v>0</v>
      </c>
      <c r="F304" s="29">
        <v>0</v>
      </c>
      <c r="G304" s="29">
        <v>0</v>
      </c>
      <c r="H304" s="29">
        <v>0</v>
      </c>
      <c r="I304" s="29">
        <v>0</v>
      </c>
      <c r="J304" s="29">
        <v>0</v>
      </c>
      <c r="K304" s="29">
        <f t="shared" ref="K304:K308" si="455">E304+G304+I304</f>
        <v>0</v>
      </c>
      <c r="L304" s="29">
        <v>0</v>
      </c>
      <c r="M304" s="29">
        <v>0</v>
      </c>
      <c r="N304" s="29">
        <v>0</v>
      </c>
      <c r="O304" s="29">
        <v>0</v>
      </c>
      <c r="P304" s="29">
        <f>N304</f>
        <v>0</v>
      </c>
      <c r="Q304" s="29">
        <v>0</v>
      </c>
      <c r="R304" s="29">
        <v>0</v>
      </c>
      <c r="S304" s="29">
        <v>0</v>
      </c>
      <c r="T304" s="29">
        <v>0</v>
      </c>
      <c r="U304" s="29">
        <f>S304</f>
        <v>0</v>
      </c>
      <c r="V304" s="29">
        <v>0</v>
      </c>
      <c r="W304" s="29">
        <v>0</v>
      </c>
      <c r="X304" s="29">
        <v>0</v>
      </c>
      <c r="Y304" s="29">
        <v>0</v>
      </c>
      <c r="Z304" s="29">
        <f>X304</f>
        <v>0</v>
      </c>
      <c r="AA304" s="29">
        <v>0</v>
      </c>
      <c r="AB304" s="29">
        <v>0</v>
      </c>
      <c r="AC304" s="29">
        <v>0</v>
      </c>
      <c r="AD304" s="29">
        <v>0</v>
      </c>
      <c r="AE304" s="29">
        <f>AC304</f>
        <v>0</v>
      </c>
    </row>
    <row r="305" spans="1:31" s="55" customFormat="1">
      <c r="A305" s="1"/>
      <c r="B305" s="33">
        <v>2</v>
      </c>
      <c r="C305" s="27" t="s">
        <v>65</v>
      </c>
      <c r="D305" s="29">
        <v>0</v>
      </c>
      <c r="E305" s="29">
        <v>0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29">
        <f t="shared" si="455"/>
        <v>0</v>
      </c>
      <c r="L305" s="29">
        <v>0</v>
      </c>
      <c r="M305" s="29">
        <v>0</v>
      </c>
      <c r="N305" s="29">
        <v>0</v>
      </c>
      <c r="O305" s="29">
        <v>0</v>
      </c>
      <c r="P305" s="29">
        <f>N305</f>
        <v>0</v>
      </c>
      <c r="Q305" s="29">
        <v>0</v>
      </c>
      <c r="R305" s="29">
        <v>0</v>
      </c>
      <c r="S305" s="29">
        <v>0</v>
      </c>
      <c r="T305" s="29">
        <v>0</v>
      </c>
      <c r="U305" s="29">
        <f>S305</f>
        <v>0</v>
      </c>
      <c r="V305" s="29">
        <v>0</v>
      </c>
      <c r="W305" s="29">
        <v>0</v>
      </c>
      <c r="X305" s="29">
        <v>0</v>
      </c>
      <c r="Y305" s="29">
        <v>0</v>
      </c>
      <c r="Z305" s="29">
        <f>X305</f>
        <v>0</v>
      </c>
      <c r="AA305" s="29">
        <v>0</v>
      </c>
      <c r="AB305" s="29">
        <v>0</v>
      </c>
      <c r="AC305" s="29">
        <v>0</v>
      </c>
      <c r="AD305" s="29">
        <v>0</v>
      </c>
      <c r="AE305" s="29">
        <f t="shared" ref="AE305:AE308" si="456">AC305</f>
        <v>0</v>
      </c>
    </row>
    <row r="306" spans="1:31" s="55" customFormat="1">
      <c r="A306" s="1"/>
      <c r="B306" s="33">
        <v>3</v>
      </c>
      <c r="C306" s="27" t="s">
        <v>66</v>
      </c>
      <c r="D306" s="29">
        <v>0</v>
      </c>
      <c r="E306" s="29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f t="shared" si="455"/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f>N306</f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f>S306</f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f>X306</f>
        <v>0</v>
      </c>
      <c r="AA306" s="29">
        <v>0</v>
      </c>
      <c r="AB306" s="29">
        <v>0</v>
      </c>
      <c r="AC306" s="29">
        <v>0</v>
      </c>
      <c r="AD306" s="29">
        <v>0</v>
      </c>
      <c r="AE306" s="29">
        <f t="shared" si="456"/>
        <v>0</v>
      </c>
    </row>
    <row r="307" spans="1:31" s="55" customFormat="1">
      <c r="A307" s="1"/>
      <c r="B307" s="33">
        <v>4</v>
      </c>
      <c r="C307" s="27" t="s">
        <v>67</v>
      </c>
      <c r="D307" s="29">
        <v>0</v>
      </c>
      <c r="E307" s="29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f t="shared" si="455"/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f>N307</f>
        <v>0</v>
      </c>
      <c r="Q307" s="29">
        <v>0</v>
      </c>
      <c r="R307" s="29">
        <v>0</v>
      </c>
      <c r="S307" s="29">
        <v>0</v>
      </c>
      <c r="T307" s="29">
        <v>0</v>
      </c>
      <c r="U307" s="29">
        <f>S307</f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f>X307</f>
        <v>0</v>
      </c>
      <c r="AA307" s="29">
        <v>0</v>
      </c>
      <c r="AB307" s="29">
        <v>0</v>
      </c>
      <c r="AC307" s="29">
        <v>0</v>
      </c>
      <c r="AD307" s="29">
        <v>0</v>
      </c>
      <c r="AE307" s="29">
        <f t="shared" si="456"/>
        <v>0</v>
      </c>
    </row>
    <row r="308" spans="1:31" s="55" customFormat="1">
      <c r="A308" s="1"/>
      <c r="B308" s="33">
        <v>5</v>
      </c>
      <c r="C308" s="27" t="s">
        <v>68</v>
      </c>
      <c r="D308" s="29">
        <v>0</v>
      </c>
      <c r="E308" s="29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f t="shared" si="455"/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f>N308</f>
        <v>0</v>
      </c>
      <c r="Q308" s="29">
        <v>0</v>
      </c>
      <c r="R308" s="29">
        <v>0</v>
      </c>
      <c r="S308" s="29">
        <v>0</v>
      </c>
      <c r="T308" s="29">
        <v>0</v>
      </c>
      <c r="U308" s="29">
        <f>S308</f>
        <v>0</v>
      </c>
      <c r="V308" s="29">
        <v>0</v>
      </c>
      <c r="W308" s="29">
        <v>0</v>
      </c>
      <c r="X308" s="29">
        <v>0</v>
      </c>
      <c r="Y308" s="29">
        <v>0</v>
      </c>
      <c r="Z308" s="29">
        <f>X308</f>
        <v>0</v>
      </c>
      <c r="AA308" s="29">
        <v>0</v>
      </c>
      <c r="AB308" s="29">
        <v>0</v>
      </c>
      <c r="AC308" s="29">
        <v>0</v>
      </c>
      <c r="AD308" s="29">
        <v>0</v>
      </c>
      <c r="AE308" s="29">
        <f t="shared" si="456"/>
        <v>0</v>
      </c>
    </row>
    <row r="309" spans="1:31" s="55" customFormat="1">
      <c r="A309" s="1"/>
      <c r="B309" s="33"/>
      <c r="C309" s="27"/>
      <c r="D309" s="42"/>
      <c r="E309" s="42"/>
      <c r="F309" s="41"/>
      <c r="G309" s="43"/>
      <c r="H309" s="44"/>
      <c r="I309" s="42"/>
      <c r="J309" s="42"/>
      <c r="K309" s="42"/>
      <c r="L309" s="41"/>
      <c r="M309" s="43"/>
      <c r="N309" s="44"/>
      <c r="O309" s="42"/>
      <c r="P309" s="42"/>
      <c r="Q309" s="42"/>
      <c r="R309" s="41"/>
      <c r="S309" s="43"/>
      <c r="T309" s="44"/>
      <c r="U309" s="42"/>
      <c r="V309" s="42"/>
      <c r="W309" s="42"/>
      <c r="X309" s="41"/>
      <c r="Y309" s="43"/>
      <c r="Z309" s="44"/>
      <c r="AA309" s="44"/>
      <c r="AB309" s="44"/>
      <c r="AC309" s="44"/>
      <c r="AD309" s="44"/>
      <c r="AE309" s="44"/>
    </row>
    <row r="310" spans="1:31" s="55" customFormat="1">
      <c r="A310" s="1"/>
      <c r="B310" s="45"/>
      <c r="C310" s="46" t="s">
        <v>69</v>
      </c>
      <c r="D310" s="47">
        <f>SUM(D304:D309)</f>
        <v>0</v>
      </c>
      <c r="E310" s="47">
        <f t="shared" ref="E310:AE310" si="457">SUM(E304:E309)</f>
        <v>0</v>
      </c>
      <c r="F310" s="47">
        <f t="shared" si="457"/>
        <v>0</v>
      </c>
      <c r="G310" s="47">
        <f t="shared" si="457"/>
        <v>0</v>
      </c>
      <c r="H310" s="47">
        <f t="shared" si="457"/>
        <v>0</v>
      </c>
      <c r="I310" s="47">
        <f t="shared" si="457"/>
        <v>0</v>
      </c>
      <c r="J310" s="47">
        <f t="shared" si="457"/>
        <v>0</v>
      </c>
      <c r="K310" s="47">
        <f t="shared" si="457"/>
        <v>0</v>
      </c>
      <c r="L310" s="47">
        <f t="shared" si="457"/>
        <v>0</v>
      </c>
      <c r="M310" s="47">
        <f t="shared" si="457"/>
        <v>0</v>
      </c>
      <c r="N310" s="47">
        <f t="shared" si="457"/>
        <v>0</v>
      </c>
      <c r="O310" s="47">
        <f t="shared" si="457"/>
        <v>0</v>
      </c>
      <c r="P310" s="47">
        <f t="shared" si="457"/>
        <v>0</v>
      </c>
      <c r="Q310" s="47">
        <f t="shared" si="457"/>
        <v>0</v>
      </c>
      <c r="R310" s="47">
        <f t="shared" si="457"/>
        <v>0</v>
      </c>
      <c r="S310" s="47">
        <f t="shared" si="457"/>
        <v>0</v>
      </c>
      <c r="T310" s="47">
        <f t="shared" si="457"/>
        <v>0</v>
      </c>
      <c r="U310" s="47">
        <f t="shared" si="457"/>
        <v>0</v>
      </c>
      <c r="V310" s="47">
        <f t="shared" si="457"/>
        <v>0</v>
      </c>
      <c r="W310" s="47">
        <f t="shared" si="457"/>
        <v>0</v>
      </c>
      <c r="X310" s="47">
        <f t="shared" si="457"/>
        <v>0</v>
      </c>
      <c r="Y310" s="47">
        <f t="shared" si="457"/>
        <v>0</v>
      </c>
      <c r="Z310" s="47">
        <f t="shared" si="457"/>
        <v>0</v>
      </c>
      <c r="AA310" s="47">
        <f t="shared" si="457"/>
        <v>0</v>
      </c>
      <c r="AB310" s="47">
        <f t="shared" si="457"/>
        <v>0</v>
      </c>
      <c r="AC310" s="47">
        <f t="shared" si="457"/>
        <v>0</v>
      </c>
      <c r="AD310" s="47">
        <f t="shared" si="457"/>
        <v>0</v>
      </c>
      <c r="AE310" s="47">
        <f t="shared" si="457"/>
        <v>0</v>
      </c>
    </row>
    <row r="311" spans="1:31" s="55" customFormat="1">
      <c r="A311" s="1"/>
      <c r="B311" s="1" t="str">
        <f>B297</f>
        <v>Organik Anak Perusahaan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31" s="55" customFormat="1">
      <c r="A312" s="1"/>
      <c r="B312" s="40" t="str">
        <f>B86</f>
        <v>Terminal Petikemas Makassar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31" s="55" customForma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31" s="55" customFormat="1">
      <c r="A314" s="1"/>
      <c r="B314" s="137" t="s">
        <v>3</v>
      </c>
      <c r="C314" s="3"/>
      <c r="D314" s="4" t="s">
        <v>0</v>
      </c>
      <c r="E314" s="4" t="s">
        <v>1</v>
      </c>
      <c r="F314" s="4" t="s">
        <v>0</v>
      </c>
      <c r="G314" s="4" t="s">
        <v>1</v>
      </c>
      <c r="H314" s="4" t="s">
        <v>0</v>
      </c>
      <c r="I314" s="4" t="s">
        <v>1</v>
      </c>
      <c r="J314" s="4" t="s">
        <v>0</v>
      </c>
      <c r="K314" s="4" t="s">
        <v>1</v>
      </c>
      <c r="L314" s="5" t="s">
        <v>0</v>
      </c>
      <c r="M314" s="5" t="s">
        <v>0</v>
      </c>
      <c r="N314" s="4" t="s">
        <v>0</v>
      </c>
      <c r="O314" s="4" t="s">
        <v>1</v>
      </c>
      <c r="P314" s="6" t="s">
        <v>0</v>
      </c>
      <c r="Q314" s="5" t="s">
        <v>0</v>
      </c>
      <c r="R314" s="5" t="s">
        <v>0</v>
      </c>
      <c r="S314" s="4" t="s">
        <v>0</v>
      </c>
      <c r="T314" s="4" t="s">
        <v>1</v>
      </c>
      <c r="U314" s="6" t="s">
        <v>0</v>
      </c>
      <c r="V314" s="5" t="s">
        <v>0</v>
      </c>
      <c r="W314" s="5" t="s">
        <v>0</v>
      </c>
      <c r="X314" s="4" t="s">
        <v>0</v>
      </c>
      <c r="Y314" s="4" t="s">
        <v>1</v>
      </c>
      <c r="Z314" s="6" t="s">
        <v>0</v>
      </c>
      <c r="AA314" s="5" t="s">
        <v>0</v>
      </c>
      <c r="AB314" s="5" t="s">
        <v>0</v>
      </c>
      <c r="AC314" s="4" t="s">
        <v>0</v>
      </c>
      <c r="AD314" s="4" t="s">
        <v>1</v>
      </c>
      <c r="AE314" s="6" t="s">
        <v>0</v>
      </c>
    </row>
    <row r="315" spans="1:31" s="55" customFormat="1">
      <c r="A315" s="1"/>
      <c r="B315" s="138"/>
      <c r="C315" s="9" t="s">
        <v>62</v>
      </c>
      <c r="D315" s="9" t="s">
        <v>6</v>
      </c>
      <c r="E315" s="9" t="s">
        <v>6</v>
      </c>
      <c r="F315" s="9" t="s">
        <v>7</v>
      </c>
      <c r="G315" s="9" t="s">
        <v>7</v>
      </c>
      <c r="H315" s="9" t="s">
        <v>8</v>
      </c>
      <c r="I315" s="9" t="s">
        <v>8</v>
      </c>
      <c r="J315" s="9" t="s">
        <v>9</v>
      </c>
      <c r="K315" s="9" t="s">
        <v>9</v>
      </c>
      <c r="L315" s="10" t="s">
        <v>10</v>
      </c>
      <c r="M315" s="10" t="s">
        <v>11</v>
      </c>
      <c r="N315" s="9" t="s">
        <v>12</v>
      </c>
      <c r="O315" s="9" t="s">
        <v>6</v>
      </c>
      <c r="P315" s="11" t="s">
        <v>6</v>
      </c>
      <c r="Q315" s="10" t="s">
        <v>63</v>
      </c>
      <c r="R315" s="10" t="s">
        <v>13</v>
      </c>
      <c r="S315" s="9" t="s">
        <v>14</v>
      </c>
      <c r="T315" s="9" t="s">
        <v>7</v>
      </c>
      <c r="U315" s="11" t="s">
        <v>7</v>
      </c>
      <c r="V315" s="10" t="s">
        <v>15</v>
      </c>
      <c r="W315" s="10" t="s">
        <v>16</v>
      </c>
      <c r="X315" s="9" t="s">
        <v>17</v>
      </c>
      <c r="Y315" s="9" t="s">
        <v>8</v>
      </c>
      <c r="Z315" s="11" t="s">
        <v>8</v>
      </c>
      <c r="AA315" s="10" t="s">
        <v>18</v>
      </c>
      <c r="AB315" s="10" t="s">
        <v>19</v>
      </c>
      <c r="AC315" s="9" t="s">
        <v>9</v>
      </c>
      <c r="AD315" s="9" t="s">
        <v>9</v>
      </c>
      <c r="AE315" s="11" t="s">
        <v>20</v>
      </c>
    </row>
    <row r="316" spans="1:31" s="55" customFormat="1">
      <c r="A316" s="1"/>
      <c r="B316" s="139"/>
      <c r="C316" s="13"/>
      <c r="D316" s="14">
        <v>2021</v>
      </c>
      <c r="E316" s="14">
        <v>2021</v>
      </c>
      <c r="F316" s="14">
        <v>2021</v>
      </c>
      <c r="G316" s="14">
        <v>2021</v>
      </c>
      <c r="H316" s="14">
        <v>2021</v>
      </c>
      <c r="I316" s="14">
        <v>2021</v>
      </c>
      <c r="J316" s="14">
        <v>2021</v>
      </c>
      <c r="K316" s="14">
        <v>2021</v>
      </c>
      <c r="L316" s="15" t="s">
        <v>22</v>
      </c>
      <c r="M316" s="15" t="s">
        <v>22</v>
      </c>
      <c r="N316" s="14" t="s">
        <v>22</v>
      </c>
      <c r="O316" s="14" t="s">
        <v>22</v>
      </c>
      <c r="P316" s="16">
        <v>2022</v>
      </c>
      <c r="Q316" s="15" t="s">
        <v>22</v>
      </c>
      <c r="R316" s="15" t="s">
        <v>22</v>
      </c>
      <c r="S316" s="14" t="s">
        <v>22</v>
      </c>
      <c r="T316" s="14" t="s">
        <v>22</v>
      </c>
      <c r="U316" s="16">
        <v>2022</v>
      </c>
      <c r="V316" s="15" t="s">
        <v>22</v>
      </c>
      <c r="W316" s="15" t="s">
        <v>22</v>
      </c>
      <c r="X316" s="14" t="s">
        <v>22</v>
      </c>
      <c r="Y316" s="14" t="s">
        <v>22</v>
      </c>
      <c r="Z316" s="16">
        <v>2022</v>
      </c>
      <c r="AA316" s="15" t="s">
        <v>22</v>
      </c>
      <c r="AB316" s="15" t="s">
        <v>22</v>
      </c>
      <c r="AC316" s="14">
        <v>2022</v>
      </c>
      <c r="AD316" s="14">
        <v>2022</v>
      </c>
      <c r="AE316" s="16">
        <v>2022</v>
      </c>
    </row>
    <row r="317" spans="1:31" s="55" customFormat="1">
      <c r="A317" s="1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spans="1:31" s="55" customFormat="1">
      <c r="A318" s="1"/>
      <c r="B318" s="33">
        <v>1</v>
      </c>
      <c r="C318" s="27" t="s">
        <v>64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f t="shared" ref="K318:K322" si="458">E318+G318+I318</f>
        <v>0</v>
      </c>
      <c r="L318" s="29">
        <v>0</v>
      </c>
      <c r="M318" s="29">
        <v>0</v>
      </c>
      <c r="N318" s="29">
        <v>0</v>
      </c>
      <c r="O318" s="29">
        <v>0</v>
      </c>
      <c r="P318" s="29">
        <f>N318</f>
        <v>0</v>
      </c>
      <c r="Q318" s="29">
        <v>0</v>
      </c>
      <c r="R318" s="29">
        <v>0</v>
      </c>
      <c r="S318" s="29">
        <v>0</v>
      </c>
      <c r="T318" s="29">
        <v>0</v>
      </c>
      <c r="U318" s="29">
        <f>S318</f>
        <v>0</v>
      </c>
      <c r="V318" s="29">
        <v>0</v>
      </c>
      <c r="W318" s="29">
        <v>0</v>
      </c>
      <c r="X318" s="29">
        <v>0</v>
      </c>
      <c r="Y318" s="29">
        <v>0</v>
      </c>
      <c r="Z318" s="29">
        <f>X318</f>
        <v>0</v>
      </c>
      <c r="AA318" s="29">
        <v>0</v>
      </c>
      <c r="AB318" s="29">
        <v>0</v>
      </c>
      <c r="AC318" s="29">
        <v>0</v>
      </c>
      <c r="AD318" s="29">
        <v>0</v>
      </c>
      <c r="AE318" s="29">
        <f>AC318</f>
        <v>0</v>
      </c>
    </row>
    <row r="319" spans="1:31" s="55" customFormat="1">
      <c r="A319" s="1"/>
      <c r="B319" s="33">
        <v>2</v>
      </c>
      <c r="C319" s="27" t="s">
        <v>65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f t="shared" si="458"/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f>N319</f>
        <v>0</v>
      </c>
      <c r="Q319" s="29">
        <v>0</v>
      </c>
      <c r="R319" s="29">
        <v>0</v>
      </c>
      <c r="S319" s="29">
        <v>0</v>
      </c>
      <c r="T319" s="29">
        <v>0</v>
      </c>
      <c r="U319" s="29">
        <f>S319</f>
        <v>0</v>
      </c>
      <c r="V319" s="29">
        <v>0</v>
      </c>
      <c r="W319" s="29">
        <v>0</v>
      </c>
      <c r="X319" s="29">
        <v>0</v>
      </c>
      <c r="Y319" s="29">
        <v>0</v>
      </c>
      <c r="Z319" s="29">
        <f>X319</f>
        <v>0</v>
      </c>
      <c r="AA319" s="29">
        <v>0</v>
      </c>
      <c r="AB319" s="29">
        <v>0</v>
      </c>
      <c r="AC319" s="29">
        <v>0</v>
      </c>
      <c r="AD319" s="29">
        <v>0</v>
      </c>
      <c r="AE319" s="29">
        <f t="shared" ref="AE319:AE322" si="459">AC319</f>
        <v>0</v>
      </c>
    </row>
    <row r="320" spans="1:31" s="55" customFormat="1">
      <c r="A320" s="1"/>
      <c r="B320" s="33">
        <v>3</v>
      </c>
      <c r="C320" s="27" t="s">
        <v>66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f t="shared" si="458"/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f>N320</f>
        <v>0</v>
      </c>
      <c r="Q320" s="29">
        <v>0</v>
      </c>
      <c r="R320" s="29">
        <v>0</v>
      </c>
      <c r="S320" s="29">
        <v>0</v>
      </c>
      <c r="T320" s="29">
        <v>0</v>
      </c>
      <c r="U320" s="29">
        <f>S320</f>
        <v>0</v>
      </c>
      <c r="V320" s="29">
        <v>0</v>
      </c>
      <c r="W320" s="29">
        <v>0</v>
      </c>
      <c r="X320" s="29">
        <v>0</v>
      </c>
      <c r="Y320" s="29">
        <v>0</v>
      </c>
      <c r="Z320" s="29">
        <f>X320</f>
        <v>0</v>
      </c>
      <c r="AA320" s="29">
        <v>0</v>
      </c>
      <c r="AB320" s="29">
        <v>0</v>
      </c>
      <c r="AC320" s="29">
        <v>0</v>
      </c>
      <c r="AD320" s="29">
        <v>0</v>
      </c>
      <c r="AE320" s="29">
        <f t="shared" si="459"/>
        <v>0</v>
      </c>
    </row>
    <row r="321" spans="1:31" s="55" customFormat="1">
      <c r="A321" s="1"/>
      <c r="B321" s="33">
        <v>4</v>
      </c>
      <c r="C321" s="27" t="s">
        <v>67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f t="shared" si="458"/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f>N321</f>
        <v>0</v>
      </c>
      <c r="Q321" s="29">
        <v>0</v>
      </c>
      <c r="R321" s="29">
        <v>0</v>
      </c>
      <c r="S321" s="29">
        <v>0</v>
      </c>
      <c r="T321" s="29">
        <v>0</v>
      </c>
      <c r="U321" s="29">
        <f>S321</f>
        <v>0</v>
      </c>
      <c r="V321" s="29">
        <v>0</v>
      </c>
      <c r="W321" s="29">
        <v>0</v>
      </c>
      <c r="X321" s="29">
        <v>0</v>
      </c>
      <c r="Y321" s="29">
        <v>0</v>
      </c>
      <c r="Z321" s="29">
        <f>X321</f>
        <v>0</v>
      </c>
      <c r="AA321" s="29">
        <v>0</v>
      </c>
      <c r="AB321" s="29">
        <v>0</v>
      </c>
      <c r="AC321" s="29">
        <v>0</v>
      </c>
      <c r="AD321" s="29">
        <v>0</v>
      </c>
      <c r="AE321" s="29">
        <f t="shared" si="459"/>
        <v>0</v>
      </c>
    </row>
    <row r="322" spans="1:31" s="55" customFormat="1">
      <c r="A322" s="1"/>
      <c r="B322" s="33">
        <v>5</v>
      </c>
      <c r="C322" s="27" t="s">
        <v>68</v>
      </c>
      <c r="D322" s="29">
        <v>0</v>
      </c>
      <c r="E322" s="29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f t="shared" si="458"/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f>N322</f>
        <v>0</v>
      </c>
      <c r="Q322" s="29">
        <v>0</v>
      </c>
      <c r="R322" s="29">
        <v>0</v>
      </c>
      <c r="S322" s="29">
        <v>0</v>
      </c>
      <c r="T322" s="29">
        <v>0</v>
      </c>
      <c r="U322" s="29">
        <f>S322</f>
        <v>0</v>
      </c>
      <c r="V322" s="29">
        <v>0</v>
      </c>
      <c r="W322" s="29">
        <v>0</v>
      </c>
      <c r="X322" s="29">
        <v>0</v>
      </c>
      <c r="Y322" s="29">
        <v>0</v>
      </c>
      <c r="Z322" s="29">
        <f>X322</f>
        <v>0</v>
      </c>
      <c r="AA322" s="29">
        <v>0</v>
      </c>
      <c r="AB322" s="29">
        <v>0</v>
      </c>
      <c r="AC322" s="29">
        <v>0</v>
      </c>
      <c r="AD322" s="29">
        <v>0</v>
      </c>
      <c r="AE322" s="29">
        <f t="shared" si="459"/>
        <v>0</v>
      </c>
    </row>
    <row r="323" spans="1:31" s="55" customFormat="1">
      <c r="A323" s="1"/>
      <c r="B323" s="33"/>
      <c r="C323" s="27"/>
      <c r="D323" s="42"/>
      <c r="E323" s="42"/>
      <c r="F323" s="41"/>
      <c r="G323" s="43"/>
      <c r="H323" s="44"/>
      <c r="I323" s="42"/>
      <c r="J323" s="42"/>
      <c r="K323" s="42"/>
      <c r="L323" s="41"/>
      <c r="M323" s="43"/>
      <c r="N323" s="44"/>
      <c r="O323" s="42"/>
      <c r="P323" s="42"/>
      <c r="Q323" s="42"/>
      <c r="R323" s="41"/>
      <c r="S323" s="43"/>
      <c r="T323" s="44"/>
      <c r="U323" s="42"/>
      <c r="V323" s="42"/>
      <c r="W323" s="42"/>
      <c r="X323" s="41"/>
      <c r="Y323" s="43"/>
      <c r="Z323" s="44"/>
      <c r="AA323" s="44"/>
      <c r="AB323" s="44"/>
      <c r="AC323" s="44"/>
      <c r="AD323" s="44"/>
      <c r="AE323" s="44"/>
    </row>
    <row r="324" spans="1:31" s="55" customFormat="1">
      <c r="A324" s="1"/>
      <c r="B324" s="45"/>
      <c r="C324" s="46" t="s">
        <v>69</v>
      </c>
      <c r="D324" s="47">
        <f>SUM(D318:D323)</f>
        <v>0</v>
      </c>
      <c r="E324" s="47">
        <f t="shared" ref="E324:AE324" si="460">SUM(E318:E323)</f>
        <v>0</v>
      </c>
      <c r="F324" s="47">
        <f t="shared" si="460"/>
        <v>0</v>
      </c>
      <c r="G324" s="47">
        <f t="shared" si="460"/>
        <v>0</v>
      </c>
      <c r="H324" s="47">
        <f t="shared" si="460"/>
        <v>0</v>
      </c>
      <c r="I324" s="47">
        <f t="shared" si="460"/>
        <v>0</v>
      </c>
      <c r="J324" s="47">
        <f t="shared" si="460"/>
        <v>0</v>
      </c>
      <c r="K324" s="47">
        <f t="shared" si="460"/>
        <v>0</v>
      </c>
      <c r="L324" s="47">
        <f t="shared" si="460"/>
        <v>0</v>
      </c>
      <c r="M324" s="47">
        <f t="shared" si="460"/>
        <v>0</v>
      </c>
      <c r="N324" s="47">
        <f t="shared" si="460"/>
        <v>0</v>
      </c>
      <c r="O324" s="47">
        <f t="shared" si="460"/>
        <v>0</v>
      </c>
      <c r="P324" s="47">
        <f t="shared" si="460"/>
        <v>0</v>
      </c>
      <c r="Q324" s="47">
        <f t="shared" si="460"/>
        <v>0</v>
      </c>
      <c r="R324" s="47">
        <f t="shared" si="460"/>
        <v>0</v>
      </c>
      <c r="S324" s="47">
        <f t="shared" si="460"/>
        <v>0</v>
      </c>
      <c r="T324" s="47">
        <f t="shared" si="460"/>
        <v>0</v>
      </c>
      <c r="U324" s="47">
        <f t="shared" si="460"/>
        <v>0</v>
      </c>
      <c r="V324" s="47">
        <f t="shared" si="460"/>
        <v>0</v>
      </c>
      <c r="W324" s="47">
        <f t="shared" si="460"/>
        <v>0</v>
      </c>
      <c r="X324" s="47">
        <f t="shared" si="460"/>
        <v>0</v>
      </c>
      <c r="Y324" s="47">
        <f t="shared" si="460"/>
        <v>0</v>
      </c>
      <c r="Z324" s="47">
        <f t="shared" si="460"/>
        <v>0</v>
      </c>
      <c r="AA324" s="47">
        <f t="shared" si="460"/>
        <v>0</v>
      </c>
      <c r="AB324" s="47">
        <f t="shared" si="460"/>
        <v>0</v>
      </c>
      <c r="AC324" s="47">
        <f t="shared" si="460"/>
        <v>0</v>
      </c>
      <c r="AD324" s="47">
        <f t="shared" si="460"/>
        <v>0</v>
      </c>
      <c r="AE324" s="47">
        <f t="shared" si="460"/>
        <v>0</v>
      </c>
    </row>
    <row r="325" spans="1:31" s="55" customFormat="1">
      <c r="A325" s="1"/>
      <c r="B325" s="1" t="str">
        <f>B311</f>
        <v>Organik Anak Perusahaan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31" s="55" customFormat="1">
      <c r="A326" s="1"/>
      <c r="B326" s="40" t="str">
        <f>B100</f>
        <v>Terminal Petikemas Ambon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31" s="55" customForma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31" s="55" customFormat="1">
      <c r="A328" s="1"/>
      <c r="B328" s="137" t="s">
        <v>3</v>
      </c>
      <c r="C328" s="3"/>
      <c r="D328" s="4" t="s">
        <v>0</v>
      </c>
      <c r="E328" s="4" t="s">
        <v>1</v>
      </c>
      <c r="F328" s="4" t="s">
        <v>0</v>
      </c>
      <c r="G328" s="4" t="s">
        <v>1</v>
      </c>
      <c r="H328" s="4" t="s">
        <v>0</v>
      </c>
      <c r="I328" s="4" t="s">
        <v>1</v>
      </c>
      <c r="J328" s="4" t="s">
        <v>0</v>
      </c>
      <c r="K328" s="4" t="s">
        <v>1</v>
      </c>
      <c r="L328" s="5" t="s">
        <v>0</v>
      </c>
      <c r="M328" s="5" t="s">
        <v>0</v>
      </c>
      <c r="N328" s="4" t="s">
        <v>0</v>
      </c>
      <c r="O328" s="4" t="s">
        <v>1</v>
      </c>
      <c r="P328" s="6" t="s">
        <v>0</v>
      </c>
      <c r="Q328" s="5" t="s">
        <v>0</v>
      </c>
      <c r="R328" s="5" t="s">
        <v>0</v>
      </c>
      <c r="S328" s="4" t="s">
        <v>0</v>
      </c>
      <c r="T328" s="4" t="s">
        <v>1</v>
      </c>
      <c r="U328" s="6" t="s">
        <v>0</v>
      </c>
      <c r="V328" s="5" t="s">
        <v>0</v>
      </c>
      <c r="W328" s="5" t="s">
        <v>0</v>
      </c>
      <c r="X328" s="4" t="s">
        <v>0</v>
      </c>
      <c r="Y328" s="4" t="s">
        <v>1</v>
      </c>
      <c r="Z328" s="6" t="s">
        <v>0</v>
      </c>
      <c r="AA328" s="5" t="s">
        <v>0</v>
      </c>
      <c r="AB328" s="5" t="s">
        <v>0</v>
      </c>
      <c r="AC328" s="4" t="s">
        <v>0</v>
      </c>
      <c r="AD328" s="4" t="s">
        <v>1</v>
      </c>
      <c r="AE328" s="6" t="s">
        <v>0</v>
      </c>
    </row>
    <row r="329" spans="1:31" s="55" customFormat="1">
      <c r="A329" s="1"/>
      <c r="B329" s="138"/>
      <c r="C329" s="9" t="s">
        <v>62</v>
      </c>
      <c r="D329" s="9" t="s">
        <v>6</v>
      </c>
      <c r="E329" s="9" t="s">
        <v>6</v>
      </c>
      <c r="F329" s="9" t="s">
        <v>7</v>
      </c>
      <c r="G329" s="9" t="s">
        <v>7</v>
      </c>
      <c r="H329" s="9" t="s">
        <v>8</v>
      </c>
      <c r="I329" s="9" t="s">
        <v>8</v>
      </c>
      <c r="J329" s="9" t="s">
        <v>9</v>
      </c>
      <c r="K329" s="9" t="s">
        <v>9</v>
      </c>
      <c r="L329" s="10" t="s">
        <v>10</v>
      </c>
      <c r="M329" s="10" t="s">
        <v>11</v>
      </c>
      <c r="N329" s="9" t="s">
        <v>12</v>
      </c>
      <c r="O329" s="9" t="s">
        <v>6</v>
      </c>
      <c r="P329" s="11" t="s">
        <v>6</v>
      </c>
      <c r="Q329" s="10" t="s">
        <v>63</v>
      </c>
      <c r="R329" s="10" t="s">
        <v>13</v>
      </c>
      <c r="S329" s="9" t="s">
        <v>14</v>
      </c>
      <c r="T329" s="9" t="s">
        <v>7</v>
      </c>
      <c r="U329" s="11" t="s">
        <v>7</v>
      </c>
      <c r="V329" s="10" t="s">
        <v>15</v>
      </c>
      <c r="W329" s="10" t="s">
        <v>16</v>
      </c>
      <c r="X329" s="9" t="s">
        <v>17</v>
      </c>
      <c r="Y329" s="9" t="s">
        <v>8</v>
      </c>
      <c r="Z329" s="11" t="s">
        <v>8</v>
      </c>
      <c r="AA329" s="10" t="s">
        <v>18</v>
      </c>
      <c r="AB329" s="10" t="s">
        <v>19</v>
      </c>
      <c r="AC329" s="9" t="s">
        <v>9</v>
      </c>
      <c r="AD329" s="9" t="s">
        <v>9</v>
      </c>
      <c r="AE329" s="11" t="s">
        <v>20</v>
      </c>
    </row>
    <row r="330" spans="1:31" s="55" customFormat="1">
      <c r="A330" s="1"/>
      <c r="B330" s="139"/>
      <c r="C330" s="13"/>
      <c r="D330" s="14">
        <v>2021</v>
      </c>
      <c r="E330" s="14">
        <v>2021</v>
      </c>
      <c r="F330" s="14">
        <v>2021</v>
      </c>
      <c r="G330" s="14">
        <v>2021</v>
      </c>
      <c r="H330" s="14">
        <v>2021</v>
      </c>
      <c r="I330" s="14">
        <v>2021</v>
      </c>
      <c r="J330" s="14">
        <v>2021</v>
      </c>
      <c r="K330" s="14">
        <v>2021</v>
      </c>
      <c r="L330" s="15" t="s">
        <v>22</v>
      </c>
      <c r="M330" s="15" t="s">
        <v>22</v>
      </c>
      <c r="N330" s="14" t="s">
        <v>22</v>
      </c>
      <c r="O330" s="14" t="s">
        <v>22</v>
      </c>
      <c r="P330" s="16">
        <v>2022</v>
      </c>
      <c r="Q330" s="15" t="s">
        <v>22</v>
      </c>
      <c r="R330" s="15" t="s">
        <v>22</v>
      </c>
      <c r="S330" s="14" t="s">
        <v>22</v>
      </c>
      <c r="T330" s="14" t="s">
        <v>22</v>
      </c>
      <c r="U330" s="16">
        <v>2022</v>
      </c>
      <c r="V330" s="15" t="s">
        <v>22</v>
      </c>
      <c r="W330" s="15" t="s">
        <v>22</v>
      </c>
      <c r="X330" s="14" t="s">
        <v>22</v>
      </c>
      <c r="Y330" s="14" t="s">
        <v>22</v>
      </c>
      <c r="Z330" s="16">
        <v>2022</v>
      </c>
      <c r="AA330" s="15" t="s">
        <v>22</v>
      </c>
      <c r="AB330" s="15" t="s">
        <v>22</v>
      </c>
      <c r="AC330" s="14">
        <v>2022</v>
      </c>
      <c r="AD330" s="14">
        <v>2022</v>
      </c>
      <c r="AE330" s="16">
        <v>2022</v>
      </c>
    </row>
    <row r="331" spans="1:31" s="55" customFormat="1">
      <c r="A331" s="1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 s="55" customFormat="1">
      <c r="A332" s="1"/>
      <c r="B332" s="33">
        <v>1</v>
      </c>
      <c r="C332" s="27" t="s">
        <v>64</v>
      </c>
      <c r="D332" s="29">
        <v>0</v>
      </c>
      <c r="E332" s="29">
        <v>0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29">
        <f t="shared" ref="K332:K336" si="461">E332+G332+I332</f>
        <v>0</v>
      </c>
      <c r="L332" s="29">
        <v>0</v>
      </c>
      <c r="M332" s="29">
        <v>0</v>
      </c>
      <c r="N332" s="29">
        <v>0</v>
      </c>
      <c r="O332" s="29">
        <v>0</v>
      </c>
      <c r="P332" s="29">
        <f>N332</f>
        <v>0</v>
      </c>
      <c r="Q332" s="29">
        <v>0</v>
      </c>
      <c r="R332" s="29">
        <v>0</v>
      </c>
      <c r="S332" s="29">
        <v>0</v>
      </c>
      <c r="T332" s="29">
        <v>0</v>
      </c>
      <c r="U332" s="29">
        <f>S332</f>
        <v>0</v>
      </c>
      <c r="V332" s="29">
        <v>0</v>
      </c>
      <c r="W332" s="29">
        <v>0</v>
      </c>
      <c r="X332" s="29">
        <v>0</v>
      </c>
      <c r="Y332" s="29">
        <v>0</v>
      </c>
      <c r="Z332" s="29">
        <f>X332</f>
        <v>0</v>
      </c>
      <c r="AA332" s="29">
        <v>0</v>
      </c>
      <c r="AB332" s="29">
        <v>0</v>
      </c>
      <c r="AC332" s="29">
        <v>0</v>
      </c>
      <c r="AD332" s="29">
        <v>0</v>
      </c>
      <c r="AE332" s="29">
        <f>AC332</f>
        <v>0</v>
      </c>
    </row>
    <row r="333" spans="1:31" s="55" customFormat="1">
      <c r="A333" s="1"/>
      <c r="B333" s="33">
        <v>2</v>
      </c>
      <c r="C333" s="27" t="s">
        <v>65</v>
      </c>
      <c r="D333" s="29">
        <v>0</v>
      </c>
      <c r="E333" s="29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29">
        <f t="shared" si="461"/>
        <v>0</v>
      </c>
      <c r="L333" s="29">
        <v>0</v>
      </c>
      <c r="M333" s="29">
        <v>0</v>
      </c>
      <c r="N333" s="29">
        <v>0</v>
      </c>
      <c r="O333" s="29">
        <v>0</v>
      </c>
      <c r="P333" s="29">
        <f>N333</f>
        <v>0</v>
      </c>
      <c r="Q333" s="29">
        <v>0</v>
      </c>
      <c r="R333" s="29">
        <v>0</v>
      </c>
      <c r="S333" s="29">
        <v>0</v>
      </c>
      <c r="T333" s="29">
        <v>0</v>
      </c>
      <c r="U333" s="29">
        <f>S333</f>
        <v>0</v>
      </c>
      <c r="V333" s="29">
        <v>0</v>
      </c>
      <c r="W333" s="29">
        <v>0</v>
      </c>
      <c r="X333" s="29">
        <v>0</v>
      </c>
      <c r="Y333" s="29">
        <v>0</v>
      </c>
      <c r="Z333" s="29">
        <f>X333</f>
        <v>0</v>
      </c>
      <c r="AA333" s="29">
        <v>0</v>
      </c>
      <c r="AB333" s="29">
        <v>0</v>
      </c>
      <c r="AC333" s="29">
        <v>0</v>
      </c>
      <c r="AD333" s="29">
        <v>0</v>
      </c>
      <c r="AE333" s="29">
        <f t="shared" ref="AE333:AE336" si="462">AC333</f>
        <v>0</v>
      </c>
    </row>
    <row r="334" spans="1:31" s="55" customFormat="1">
      <c r="A334" s="1"/>
      <c r="B334" s="33">
        <v>3</v>
      </c>
      <c r="C334" s="27" t="s">
        <v>66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f t="shared" si="461"/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f>N334</f>
        <v>0</v>
      </c>
      <c r="Q334" s="29">
        <v>0</v>
      </c>
      <c r="R334" s="29">
        <v>0</v>
      </c>
      <c r="S334" s="29">
        <v>0</v>
      </c>
      <c r="T334" s="29">
        <v>0</v>
      </c>
      <c r="U334" s="29">
        <f>S334</f>
        <v>0</v>
      </c>
      <c r="V334" s="29">
        <v>0</v>
      </c>
      <c r="W334" s="29">
        <v>0</v>
      </c>
      <c r="X334" s="29">
        <v>0</v>
      </c>
      <c r="Y334" s="29">
        <v>0</v>
      </c>
      <c r="Z334" s="29">
        <f>X334</f>
        <v>0</v>
      </c>
      <c r="AA334" s="29">
        <v>0</v>
      </c>
      <c r="AB334" s="29">
        <v>0</v>
      </c>
      <c r="AC334" s="29">
        <v>0</v>
      </c>
      <c r="AD334" s="29">
        <v>0</v>
      </c>
      <c r="AE334" s="29">
        <f t="shared" si="462"/>
        <v>0</v>
      </c>
    </row>
    <row r="335" spans="1:31" s="55" customFormat="1">
      <c r="A335" s="1"/>
      <c r="B335" s="33">
        <v>4</v>
      </c>
      <c r="C335" s="27" t="s">
        <v>67</v>
      </c>
      <c r="D335" s="29">
        <v>0</v>
      </c>
      <c r="E335" s="29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f t="shared" si="461"/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f>N335</f>
        <v>0</v>
      </c>
      <c r="Q335" s="29">
        <v>0</v>
      </c>
      <c r="R335" s="29">
        <v>0</v>
      </c>
      <c r="S335" s="29">
        <v>0</v>
      </c>
      <c r="T335" s="29">
        <v>0</v>
      </c>
      <c r="U335" s="29">
        <f>S335</f>
        <v>0</v>
      </c>
      <c r="V335" s="29">
        <v>0</v>
      </c>
      <c r="W335" s="29">
        <v>0</v>
      </c>
      <c r="X335" s="29">
        <v>0</v>
      </c>
      <c r="Y335" s="29">
        <v>0</v>
      </c>
      <c r="Z335" s="29">
        <f>X335</f>
        <v>0</v>
      </c>
      <c r="AA335" s="29">
        <v>0</v>
      </c>
      <c r="AB335" s="29">
        <v>0</v>
      </c>
      <c r="AC335" s="29">
        <v>0</v>
      </c>
      <c r="AD335" s="29">
        <v>0</v>
      </c>
      <c r="AE335" s="29">
        <f t="shared" si="462"/>
        <v>0</v>
      </c>
    </row>
    <row r="336" spans="1:31" s="55" customFormat="1">
      <c r="A336" s="1"/>
      <c r="B336" s="33">
        <v>5</v>
      </c>
      <c r="C336" s="27" t="s">
        <v>68</v>
      </c>
      <c r="D336" s="29">
        <v>0</v>
      </c>
      <c r="E336" s="29">
        <v>0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29">
        <f t="shared" si="461"/>
        <v>0</v>
      </c>
      <c r="L336" s="29">
        <v>0</v>
      </c>
      <c r="M336" s="29">
        <v>0</v>
      </c>
      <c r="N336" s="29">
        <v>0</v>
      </c>
      <c r="O336" s="29">
        <v>0</v>
      </c>
      <c r="P336" s="29">
        <f>N336</f>
        <v>0</v>
      </c>
      <c r="Q336" s="29">
        <v>0</v>
      </c>
      <c r="R336" s="29">
        <v>0</v>
      </c>
      <c r="S336" s="29">
        <v>0</v>
      </c>
      <c r="T336" s="29">
        <v>0</v>
      </c>
      <c r="U336" s="29">
        <f>S336</f>
        <v>0</v>
      </c>
      <c r="V336" s="29">
        <v>0</v>
      </c>
      <c r="W336" s="29">
        <v>0</v>
      </c>
      <c r="X336" s="29">
        <v>0</v>
      </c>
      <c r="Y336" s="29">
        <v>0</v>
      </c>
      <c r="Z336" s="29">
        <f>X336</f>
        <v>0</v>
      </c>
      <c r="AA336" s="29">
        <v>0</v>
      </c>
      <c r="AB336" s="29">
        <v>0</v>
      </c>
      <c r="AC336" s="29">
        <v>0</v>
      </c>
      <c r="AD336" s="29">
        <v>0</v>
      </c>
      <c r="AE336" s="29">
        <f t="shared" si="462"/>
        <v>0</v>
      </c>
    </row>
    <row r="337" spans="1:31" s="55" customFormat="1">
      <c r="A337" s="1"/>
      <c r="B337" s="33"/>
      <c r="C337" s="27"/>
      <c r="D337" s="42"/>
      <c r="E337" s="42"/>
      <c r="F337" s="41"/>
      <c r="G337" s="43"/>
      <c r="H337" s="44"/>
      <c r="I337" s="42"/>
      <c r="J337" s="42"/>
      <c r="K337" s="42"/>
      <c r="L337" s="41"/>
      <c r="M337" s="43"/>
      <c r="N337" s="44"/>
      <c r="O337" s="42"/>
      <c r="P337" s="42"/>
      <c r="Q337" s="42"/>
      <c r="R337" s="41"/>
      <c r="S337" s="43"/>
      <c r="T337" s="44"/>
      <c r="U337" s="42"/>
      <c r="V337" s="42"/>
      <c r="W337" s="42"/>
      <c r="X337" s="41"/>
      <c r="Y337" s="43"/>
      <c r="Z337" s="44"/>
      <c r="AA337" s="44"/>
      <c r="AB337" s="44"/>
      <c r="AC337" s="44"/>
      <c r="AD337" s="44"/>
      <c r="AE337" s="44"/>
    </row>
    <row r="338" spans="1:31" s="55" customFormat="1">
      <c r="A338" s="1"/>
      <c r="B338" s="45"/>
      <c r="C338" s="46" t="s">
        <v>69</v>
      </c>
      <c r="D338" s="47">
        <f>SUM(D332:D337)</f>
        <v>0</v>
      </c>
      <c r="E338" s="47">
        <f t="shared" ref="E338:AE338" si="463">SUM(E332:E337)</f>
        <v>0</v>
      </c>
      <c r="F338" s="47">
        <f t="shared" si="463"/>
        <v>0</v>
      </c>
      <c r="G338" s="47">
        <f t="shared" si="463"/>
        <v>0</v>
      </c>
      <c r="H338" s="47">
        <f t="shared" si="463"/>
        <v>0</v>
      </c>
      <c r="I338" s="47">
        <f t="shared" si="463"/>
        <v>0</v>
      </c>
      <c r="J338" s="47">
        <f t="shared" si="463"/>
        <v>0</v>
      </c>
      <c r="K338" s="47">
        <f t="shared" si="463"/>
        <v>0</v>
      </c>
      <c r="L338" s="47">
        <f t="shared" si="463"/>
        <v>0</v>
      </c>
      <c r="M338" s="47">
        <f t="shared" si="463"/>
        <v>0</v>
      </c>
      <c r="N338" s="47">
        <f t="shared" si="463"/>
        <v>0</v>
      </c>
      <c r="O338" s="47">
        <f t="shared" si="463"/>
        <v>0</v>
      </c>
      <c r="P338" s="47">
        <f t="shared" si="463"/>
        <v>0</v>
      </c>
      <c r="Q338" s="47">
        <f t="shared" si="463"/>
        <v>0</v>
      </c>
      <c r="R338" s="47">
        <f t="shared" si="463"/>
        <v>0</v>
      </c>
      <c r="S338" s="47">
        <f t="shared" si="463"/>
        <v>0</v>
      </c>
      <c r="T338" s="47">
        <f t="shared" si="463"/>
        <v>0</v>
      </c>
      <c r="U338" s="47">
        <f t="shared" si="463"/>
        <v>0</v>
      </c>
      <c r="V338" s="47">
        <f t="shared" si="463"/>
        <v>0</v>
      </c>
      <c r="W338" s="47">
        <f t="shared" si="463"/>
        <v>0</v>
      </c>
      <c r="X338" s="47">
        <f t="shared" si="463"/>
        <v>0</v>
      </c>
      <c r="Y338" s="47">
        <f t="shared" si="463"/>
        <v>0</v>
      </c>
      <c r="Z338" s="47">
        <f t="shared" si="463"/>
        <v>0</v>
      </c>
      <c r="AA338" s="47">
        <f t="shared" si="463"/>
        <v>0</v>
      </c>
      <c r="AB338" s="47">
        <f t="shared" si="463"/>
        <v>0</v>
      </c>
      <c r="AC338" s="47">
        <f t="shared" si="463"/>
        <v>0</v>
      </c>
      <c r="AD338" s="47">
        <f t="shared" si="463"/>
        <v>0</v>
      </c>
      <c r="AE338" s="47">
        <f t="shared" si="463"/>
        <v>0</v>
      </c>
    </row>
    <row r="339" spans="1:31" s="55" customFormat="1">
      <c r="A339" s="1"/>
      <c r="B339" s="1" t="str">
        <f>B325</f>
        <v>Organik Anak Perusahaan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31" s="55" customFormat="1">
      <c r="A340" s="1"/>
      <c r="B340" s="40" t="str">
        <f>B114</f>
        <v>Terminal Petikemas Bitung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31" s="55" customForma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31" s="55" customFormat="1">
      <c r="A342" s="1"/>
      <c r="B342" s="137" t="s">
        <v>3</v>
      </c>
      <c r="C342" s="3"/>
      <c r="D342" s="4" t="s">
        <v>0</v>
      </c>
      <c r="E342" s="4" t="s">
        <v>1</v>
      </c>
      <c r="F342" s="4" t="s">
        <v>0</v>
      </c>
      <c r="G342" s="4" t="s">
        <v>1</v>
      </c>
      <c r="H342" s="4" t="s">
        <v>0</v>
      </c>
      <c r="I342" s="4" t="s">
        <v>1</v>
      </c>
      <c r="J342" s="4" t="s">
        <v>0</v>
      </c>
      <c r="K342" s="4" t="s">
        <v>1</v>
      </c>
      <c r="L342" s="5" t="s">
        <v>0</v>
      </c>
      <c r="M342" s="5" t="s">
        <v>0</v>
      </c>
      <c r="N342" s="4" t="s">
        <v>0</v>
      </c>
      <c r="O342" s="4" t="s">
        <v>1</v>
      </c>
      <c r="P342" s="6" t="s">
        <v>0</v>
      </c>
      <c r="Q342" s="5" t="s">
        <v>0</v>
      </c>
      <c r="R342" s="5" t="s">
        <v>0</v>
      </c>
      <c r="S342" s="4" t="s">
        <v>0</v>
      </c>
      <c r="T342" s="4" t="s">
        <v>1</v>
      </c>
      <c r="U342" s="6" t="s">
        <v>0</v>
      </c>
      <c r="V342" s="5" t="s">
        <v>0</v>
      </c>
      <c r="W342" s="5" t="s">
        <v>0</v>
      </c>
      <c r="X342" s="4" t="s">
        <v>0</v>
      </c>
      <c r="Y342" s="4" t="s">
        <v>1</v>
      </c>
      <c r="Z342" s="6" t="s">
        <v>0</v>
      </c>
      <c r="AA342" s="5" t="s">
        <v>0</v>
      </c>
      <c r="AB342" s="5" t="s">
        <v>0</v>
      </c>
      <c r="AC342" s="4" t="s">
        <v>0</v>
      </c>
      <c r="AD342" s="4" t="s">
        <v>1</v>
      </c>
      <c r="AE342" s="6" t="s">
        <v>0</v>
      </c>
    </row>
    <row r="343" spans="1:31" s="55" customFormat="1">
      <c r="A343" s="1"/>
      <c r="B343" s="138"/>
      <c r="C343" s="9" t="s">
        <v>62</v>
      </c>
      <c r="D343" s="9" t="s">
        <v>6</v>
      </c>
      <c r="E343" s="9" t="s">
        <v>6</v>
      </c>
      <c r="F343" s="9" t="s">
        <v>7</v>
      </c>
      <c r="G343" s="9" t="s">
        <v>7</v>
      </c>
      <c r="H343" s="9" t="s">
        <v>8</v>
      </c>
      <c r="I343" s="9" t="s">
        <v>8</v>
      </c>
      <c r="J343" s="9" t="s">
        <v>9</v>
      </c>
      <c r="K343" s="9" t="s">
        <v>9</v>
      </c>
      <c r="L343" s="10" t="s">
        <v>10</v>
      </c>
      <c r="M343" s="10" t="s">
        <v>11</v>
      </c>
      <c r="N343" s="9" t="s">
        <v>12</v>
      </c>
      <c r="O343" s="9" t="s">
        <v>6</v>
      </c>
      <c r="P343" s="11" t="s">
        <v>6</v>
      </c>
      <c r="Q343" s="10" t="s">
        <v>63</v>
      </c>
      <c r="R343" s="10" t="s">
        <v>13</v>
      </c>
      <c r="S343" s="9" t="s">
        <v>14</v>
      </c>
      <c r="T343" s="9" t="s">
        <v>7</v>
      </c>
      <c r="U343" s="11" t="s">
        <v>7</v>
      </c>
      <c r="V343" s="10" t="s">
        <v>15</v>
      </c>
      <c r="W343" s="10" t="s">
        <v>16</v>
      </c>
      <c r="X343" s="9" t="s">
        <v>17</v>
      </c>
      <c r="Y343" s="9" t="s">
        <v>8</v>
      </c>
      <c r="Z343" s="11" t="s">
        <v>8</v>
      </c>
      <c r="AA343" s="10" t="s">
        <v>18</v>
      </c>
      <c r="AB343" s="10" t="s">
        <v>19</v>
      </c>
      <c r="AC343" s="9" t="s">
        <v>9</v>
      </c>
      <c r="AD343" s="9" t="s">
        <v>9</v>
      </c>
      <c r="AE343" s="11" t="s">
        <v>20</v>
      </c>
    </row>
    <row r="344" spans="1:31" s="55" customFormat="1">
      <c r="A344" s="1"/>
      <c r="B344" s="139"/>
      <c r="C344" s="13"/>
      <c r="D344" s="14">
        <v>2021</v>
      </c>
      <c r="E344" s="14">
        <v>2021</v>
      </c>
      <c r="F344" s="14">
        <v>2021</v>
      </c>
      <c r="G344" s="14">
        <v>2021</v>
      </c>
      <c r="H344" s="14">
        <v>2021</v>
      </c>
      <c r="I344" s="14">
        <v>2021</v>
      </c>
      <c r="J344" s="14">
        <v>2021</v>
      </c>
      <c r="K344" s="14">
        <v>2021</v>
      </c>
      <c r="L344" s="15" t="s">
        <v>22</v>
      </c>
      <c r="M344" s="15" t="s">
        <v>22</v>
      </c>
      <c r="N344" s="14" t="s">
        <v>22</v>
      </c>
      <c r="O344" s="14" t="s">
        <v>22</v>
      </c>
      <c r="P344" s="16">
        <v>2022</v>
      </c>
      <c r="Q344" s="15" t="s">
        <v>22</v>
      </c>
      <c r="R344" s="15" t="s">
        <v>22</v>
      </c>
      <c r="S344" s="14" t="s">
        <v>22</v>
      </c>
      <c r="T344" s="14" t="s">
        <v>22</v>
      </c>
      <c r="U344" s="16">
        <v>2022</v>
      </c>
      <c r="V344" s="15" t="s">
        <v>22</v>
      </c>
      <c r="W344" s="15" t="s">
        <v>22</v>
      </c>
      <c r="X344" s="14" t="s">
        <v>22</v>
      </c>
      <c r="Y344" s="14" t="s">
        <v>22</v>
      </c>
      <c r="Z344" s="16">
        <v>2022</v>
      </c>
      <c r="AA344" s="15" t="s">
        <v>22</v>
      </c>
      <c r="AB344" s="15" t="s">
        <v>22</v>
      </c>
      <c r="AC344" s="14">
        <v>2022</v>
      </c>
      <c r="AD344" s="14">
        <v>2022</v>
      </c>
      <c r="AE344" s="16">
        <v>2022</v>
      </c>
    </row>
    <row r="345" spans="1:31" s="55" customFormat="1">
      <c r="A345" s="1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spans="1:31" s="55" customFormat="1">
      <c r="A346" s="1"/>
      <c r="B346" s="33">
        <v>1</v>
      </c>
      <c r="C346" s="27" t="s">
        <v>64</v>
      </c>
      <c r="D346" s="29">
        <v>0</v>
      </c>
      <c r="E346" s="29">
        <v>0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f t="shared" ref="K346:K350" si="464">E346+G346+I346</f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f>N346</f>
        <v>0</v>
      </c>
      <c r="Q346" s="29">
        <v>0</v>
      </c>
      <c r="R346" s="29">
        <v>0</v>
      </c>
      <c r="S346" s="29">
        <v>0</v>
      </c>
      <c r="T346" s="29">
        <v>0</v>
      </c>
      <c r="U346" s="29">
        <f>S346</f>
        <v>0</v>
      </c>
      <c r="V346" s="29">
        <v>0</v>
      </c>
      <c r="W346" s="29">
        <v>0</v>
      </c>
      <c r="X346" s="29">
        <v>0</v>
      </c>
      <c r="Y346" s="29">
        <v>0</v>
      </c>
      <c r="Z346" s="29">
        <f>X346</f>
        <v>0</v>
      </c>
      <c r="AA346" s="29">
        <v>0</v>
      </c>
      <c r="AB346" s="29">
        <v>0</v>
      </c>
      <c r="AC346" s="29">
        <v>0</v>
      </c>
      <c r="AD346" s="29">
        <v>0</v>
      </c>
      <c r="AE346" s="29">
        <f>AC346</f>
        <v>0</v>
      </c>
    </row>
    <row r="347" spans="1:31" s="55" customFormat="1">
      <c r="A347" s="1"/>
      <c r="B347" s="33">
        <v>2</v>
      </c>
      <c r="C347" s="27" t="s">
        <v>65</v>
      </c>
      <c r="D347" s="29">
        <v>0</v>
      </c>
      <c r="E347" s="29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f t="shared" si="464"/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f>N347</f>
        <v>0</v>
      </c>
      <c r="Q347" s="29">
        <v>0</v>
      </c>
      <c r="R347" s="29">
        <v>0</v>
      </c>
      <c r="S347" s="29">
        <v>0</v>
      </c>
      <c r="T347" s="29">
        <v>0</v>
      </c>
      <c r="U347" s="29">
        <f>S347</f>
        <v>0</v>
      </c>
      <c r="V347" s="29">
        <v>0</v>
      </c>
      <c r="W347" s="29">
        <v>0</v>
      </c>
      <c r="X347" s="29">
        <v>0</v>
      </c>
      <c r="Y347" s="29">
        <v>0</v>
      </c>
      <c r="Z347" s="29">
        <f>X347</f>
        <v>0</v>
      </c>
      <c r="AA347" s="29">
        <v>0</v>
      </c>
      <c r="AB347" s="29">
        <v>0</v>
      </c>
      <c r="AC347" s="29">
        <v>0</v>
      </c>
      <c r="AD347" s="29">
        <v>0</v>
      </c>
      <c r="AE347" s="29">
        <f t="shared" ref="AE347:AE350" si="465">AC347</f>
        <v>0</v>
      </c>
    </row>
    <row r="348" spans="1:31" s="55" customFormat="1">
      <c r="A348" s="1"/>
      <c r="B348" s="33">
        <v>3</v>
      </c>
      <c r="C348" s="27" t="s">
        <v>66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f t="shared" si="464"/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f>N348</f>
        <v>0</v>
      </c>
      <c r="Q348" s="29">
        <v>0</v>
      </c>
      <c r="R348" s="29">
        <v>0</v>
      </c>
      <c r="S348" s="29">
        <v>0</v>
      </c>
      <c r="T348" s="29">
        <v>0</v>
      </c>
      <c r="U348" s="29">
        <f>S348</f>
        <v>0</v>
      </c>
      <c r="V348" s="29">
        <v>0</v>
      </c>
      <c r="W348" s="29">
        <v>0</v>
      </c>
      <c r="X348" s="29">
        <v>0</v>
      </c>
      <c r="Y348" s="29">
        <v>0</v>
      </c>
      <c r="Z348" s="29">
        <f>X348</f>
        <v>0</v>
      </c>
      <c r="AA348" s="29">
        <v>0</v>
      </c>
      <c r="AB348" s="29">
        <v>0</v>
      </c>
      <c r="AC348" s="29">
        <v>0</v>
      </c>
      <c r="AD348" s="29">
        <v>0</v>
      </c>
      <c r="AE348" s="29">
        <f t="shared" si="465"/>
        <v>0</v>
      </c>
    </row>
    <row r="349" spans="1:31" s="55" customFormat="1">
      <c r="A349" s="1"/>
      <c r="B349" s="33">
        <v>4</v>
      </c>
      <c r="C349" s="27" t="s">
        <v>67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f t="shared" si="464"/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f>N349</f>
        <v>0</v>
      </c>
      <c r="Q349" s="29">
        <v>0</v>
      </c>
      <c r="R349" s="29">
        <v>0</v>
      </c>
      <c r="S349" s="29">
        <v>0</v>
      </c>
      <c r="T349" s="29">
        <v>0</v>
      </c>
      <c r="U349" s="29">
        <f>S349</f>
        <v>0</v>
      </c>
      <c r="V349" s="29">
        <v>0</v>
      </c>
      <c r="W349" s="29">
        <v>0</v>
      </c>
      <c r="X349" s="29">
        <v>0</v>
      </c>
      <c r="Y349" s="29">
        <v>0</v>
      </c>
      <c r="Z349" s="29">
        <f>X349</f>
        <v>0</v>
      </c>
      <c r="AA349" s="29">
        <v>0</v>
      </c>
      <c r="AB349" s="29">
        <v>0</v>
      </c>
      <c r="AC349" s="29">
        <v>0</v>
      </c>
      <c r="AD349" s="29">
        <v>0</v>
      </c>
      <c r="AE349" s="29">
        <f t="shared" si="465"/>
        <v>0</v>
      </c>
    </row>
    <row r="350" spans="1:31" s="55" customFormat="1">
      <c r="A350" s="1"/>
      <c r="B350" s="33">
        <v>5</v>
      </c>
      <c r="C350" s="27" t="s">
        <v>68</v>
      </c>
      <c r="D350" s="29">
        <v>0</v>
      </c>
      <c r="E350" s="29">
        <v>0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f t="shared" si="464"/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f>N350</f>
        <v>0</v>
      </c>
      <c r="Q350" s="29">
        <v>0</v>
      </c>
      <c r="R350" s="29">
        <v>0</v>
      </c>
      <c r="S350" s="29">
        <v>0</v>
      </c>
      <c r="T350" s="29">
        <v>0</v>
      </c>
      <c r="U350" s="29">
        <f>S350</f>
        <v>0</v>
      </c>
      <c r="V350" s="29">
        <v>0</v>
      </c>
      <c r="W350" s="29">
        <v>0</v>
      </c>
      <c r="X350" s="29">
        <v>0</v>
      </c>
      <c r="Y350" s="29">
        <v>0</v>
      </c>
      <c r="Z350" s="29">
        <f>X350</f>
        <v>0</v>
      </c>
      <c r="AA350" s="29">
        <v>0</v>
      </c>
      <c r="AB350" s="29">
        <v>0</v>
      </c>
      <c r="AC350" s="29">
        <v>0</v>
      </c>
      <c r="AD350" s="29">
        <v>0</v>
      </c>
      <c r="AE350" s="29">
        <f t="shared" si="465"/>
        <v>0</v>
      </c>
    </row>
    <row r="351" spans="1:31" s="55" customFormat="1">
      <c r="A351" s="1"/>
      <c r="B351" s="33"/>
      <c r="C351" s="27"/>
      <c r="D351" s="42"/>
      <c r="E351" s="42"/>
      <c r="F351" s="41"/>
      <c r="G351" s="43"/>
      <c r="H351" s="44"/>
      <c r="I351" s="42"/>
      <c r="J351" s="42"/>
      <c r="K351" s="42"/>
      <c r="L351" s="41"/>
      <c r="M351" s="43"/>
      <c r="N351" s="44"/>
      <c r="O351" s="42"/>
      <c r="P351" s="42"/>
      <c r="Q351" s="42"/>
      <c r="R351" s="41"/>
      <c r="S351" s="43"/>
      <c r="T351" s="44"/>
      <c r="U351" s="42"/>
      <c r="V351" s="42"/>
      <c r="W351" s="42"/>
      <c r="X351" s="41"/>
      <c r="Y351" s="43"/>
      <c r="Z351" s="44"/>
      <c r="AA351" s="44"/>
      <c r="AB351" s="44"/>
      <c r="AC351" s="44"/>
      <c r="AD351" s="44"/>
      <c r="AE351" s="44"/>
    </row>
    <row r="352" spans="1:31" s="55" customFormat="1">
      <c r="A352" s="1"/>
      <c r="B352" s="45"/>
      <c r="C352" s="46" t="s">
        <v>69</v>
      </c>
      <c r="D352" s="47">
        <f>SUM(D346:D351)</f>
        <v>0</v>
      </c>
      <c r="E352" s="47">
        <f t="shared" ref="E352:AE352" si="466">SUM(E346:E351)</f>
        <v>0</v>
      </c>
      <c r="F352" s="47">
        <f t="shared" si="466"/>
        <v>0</v>
      </c>
      <c r="G352" s="47">
        <f t="shared" si="466"/>
        <v>0</v>
      </c>
      <c r="H352" s="47">
        <f t="shared" si="466"/>
        <v>0</v>
      </c>
      <c r="I352" s="47">
        <f t="shared" si="466"/>
        <v>0</v>
      </c>
      <c r="J352" s="47">
        <f t="shared" si="466"/>
        <v>0</v>
      </c>
      <c r="K352" s="47">
        <f t="shared" si="466"/>
        <v>0</v>
      </c>
      <c r="L352" s="47">
        <f t="shared" si="466"/>
        <v>0</v>
      </c>
      <c r="M352" s="47">
        <f t="shared" si="466"/>
        <v>0</v>
      </c>
      <c r="N352" s="47">
        <f t="shared" si="466"/>
        <v>0</v>
      </c>
      <c r="O352" s="47">
        <f t="shared" si="466"/>
        <v>0</v>
      </c>
      <c r="P352" s="47">
        <f t="shared" si="466"/>
        <v>0</v>
      </c>
      <c r="Q352" s="47">
        <f t="shared" si="466"/>
        <v>0</v>
      </c>
      <c r="R352" s="47">
        <f t="shared" si="466"/>
        <v>0</v>
      </c>
      <c r="S352" s="47">
        <f t="shared" si="466"/>
        <v>0</v>
      </c>
      <c r="T352" s="47">
        <f t="shared" si="466"/>
        <v>0</v>
      </c>
      <c r="U352" s="47">
        <f t="shared" si="466"/>
        <v>0</v>
      </c>
      <c r="V352" s="47">
        <f t="shared" si="466"/>
        <v>0</v>
      </c>
      <c r="W352" s="47">
        <f t="shared" si="466"/>
        <v>0</v>
      </c>
      <c r="X352" s="47">
        <f t="shared" si="466"/>
        <v>0</v>
      </c>
      <c r="Y352" s="47">
        <f t="shared" si="466"/>
        <v>0</v>
      </c>
      <c r="Z352" s="47">
        <f t="shared" si="466"/>
        <v>0</v>
      </c>
      <c r="AA352" s="47">
        <f t="shared" si="466"/>
        <v>0</v>
      </c>
      <c r="AB352" s="47">
        <f t="shared" si="466"/>
        <v>0</v>
      </c>
      <c r="AC352" s="47">
        <f t="shared" si="466"/>
        <v>0</v>
      </c>
      <c r="AD352" s="47">
        <f t="shared" si="466"/>
        <v>0</v>
      </c>
      <c r="AE352" s="47">
        <f t="shared" si="466"/>
        <v>0</v>
      </c>
    </row>
    <row r="353" spans="1:31" s="55" customFormat="1">
      <c r="A353" s="1"/>
      <c r="B353" s="1" t="str">
        <f>B339</f>
        <v>Organik Anak Perusahaan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31" s="55" customFormat="1">
      <c r="A354" s="1"/>
      <c r="B354" s="40" t="str">
        <f>B128</f>
        <v>Makassar New Port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31" s="55" customForma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31" s="55" customFormat="1">
      <c r="A356" s="1"/>
      <c r="B356" s="137" t="s">
        <v>3</v>
      </c>
      <c r="C356" s="3"/>
      <c r="D356" s="4" t="s">
        <v>0</v>
      </c>
      <c r="E356" s="4" t="s">
        <v>1</v>
      </c>
      <c r="F356" s="4" t="s">
        <v>0</v>
      </c>
      <c r="G356" s="4" t="s">
        <v>1</v>
      </c>
      <c r="H356" s="4" t="s">
        <v>0</v>
      </c>
      <c r="I356" s="4" t="s">
        <v>1</v>
      </c>
      <c r="J356" s="4" t="s">
        <v>0</v>
      </c>
      <c r="K356" s="4" t="s">
        <v>1</v>
      </c>
      <c r="L356" s="5" t="s">
        <v>0</v>
      </c>
      <c r="M356" s="5" t="s">
        <v>0</v>
      </c>
      <c r="N356" s="4" t="s">
        <v>0</v>
      </c>
      <c r="O356" s="4" t="s">
        <v>1</v>
      </c>
      <c r="P356" s="6" t="s">
        <v>0</v>
      </c>
      <c r="Q356" s="5" t="s">
        <v>0</v>
      </c>
      <c r="R356" s="5" t="s">
        <v>0</v>
      </c>
      <c r="S356" s="4" t="s">
        <v>0</v>
      </c>
      <c r="T356" s="4" t="s">
        <v>1</v>
      </c>
      <c r="U356" s="6" t="s">
        <v>0</v>
      </c>
      <c r="V356" s="5" t="s">
        <v>0</v>
      </c>
      <c r="W356" s="5" t="s">
        <v>0</v>
      </c>
      <c r="X356" s="4" t="s">
        <v>0</v>
      </c>
      <c r="Y356" s="4" t="s">
        <v>1</v>
      </c>
      <c r="Z356" s="6" t="s">
        <v>0</v>
      </c>
      <c r="AA356" s="5" t="s">
        <v>0</v>
      </c>
      <c r="AB356" s="5" t="s">
        <v>0</v>
      </c>
      <c r="AC356" s="4" t="s">
        <v>0</v>
      </c>
      <c r="AD356" s="4" t="s">
        <v>1</v>
      </c>
      <c r="AE356" s="6" t="s">
        <v>0</v>
      </c>
    </row>
    <row r="357" spans="1:31" s="55" customFormat="1">
      <c r="A357" s="1"/>
      <c r="B357" s="138"/>
      <c r="C357" s="9" t="s">
        <v>62</v>
      </c>
      <c r="D357" s="9" t="s">
        <v>6</v>
      </c>
      <c r="E357" s="9" t="s">
        <v>6</v>
      </c>
      <c r="F357" s="9" t="s">
        <v>7</v>
      </c>
      <c r="G357" s="9" t="s">
        <v>7</v>
      </c>
      <c r="H357" s="9" t="s">
        <v>8</v>
      </c>
      <c r="I357" s="9" t="s">
        <v>8</v>
      </c>
      <c r="J357" s="9" t="s">
        <v>9</v>
      </c>
      <c r="K357" s="9" t="s">
        <v>9</v>
      </c>
      <c r="L357" s="10" t="s">
        <v>10</v>
      </c>
      <c r="M357" s="10" t="s">
        <v>11</v>
      </c>
      <c r="N357" s="9" t="s">
        <v>12</v>
      </c>
      <c r="O357" s="9" t="s">
        <v>6</v>
      </c>
      <c r="P357" s="11" t="s">
        <v>6</v>
      </c>
      <c r="Q357" s="10" t="s">
        <v>63</v>
      </c>
      <c r="R357" s="10" t="s">
        <v>13</v>
      </c>
      <c r="S357" s="9" t="s">
        <v>14</v>
      </c>
      <c r="T357" s="9" t="s">
        <v>7</v>
      </c>
      <c r="U357" s="11" t="s">
        <v>7</v>
      </c>
      <c r="V357" s="10" t="s">
        <v>15</v>
      </c>
      <c r="W357" s="10" t="s">
        <v>16</v>
      </c>
      <c r="X357" s="9" t="s">
        <v>17</v>
      </c>
      <c r="Y357" s="9" t="s">
        <v>8</v>
      </c>
      <c r="Z357" s="11" t="s">
        <v>8</v>
      </c>
      <c r="AA357" s="10" t="s">
        <v>18</v>
      </c>
      <c r="AB357" s="10" t="s">
        <v>19</v>
      </c>
      <c r="AC357" s="9" t="s">
        <v>9</v>
      </c>
      <c r="AD357" s="9" t="s">
        <v>9</v>
      </c>
      <c r="AE357" s="11" t="s">
        <v>20</v>
      </c>
    </row>
    <row r="358" spans="1:31" s="55" customFormat="1">
      <c r="A358" s="1"/>
      <c r="B358" s="139"/>
      <c r="C358" s="13"/>
      <c r="D358" s="14">
        <v>2021</v>
      </c>
      <c r="E358" s="14">
        <v>2021</v>
      </c>
      <c r="F358" s="14">
        <v>2021</v>
      </c>
      <c r="G358" s="14">
        <v>2021</v>
      </c>
      <c r="H358" s="14">
        <v>2021</v>
      </c>
      <c r="I358" s="14">
        <v>2021</v>
      </c>
      <c r="J358" s="14">
        <v>2021</v>
      </c>
      <c r="K358" s="14">
        <v>2021</v>
      </c>
      <c r="L358" s="15" t="s">
        <v>22</v>
      </c>
      <c r="M358" s="15" t="s">
        <v>22</v>
      </c>
      <c r="N358" s="14" t="s">
        <v>22</v>
      </c>
      <c r="O358" s="14" t="s">
        <v>22</v>
      </c>
      <c r="P358" s="16">
        <v>2022</v>
      </c>
      <c r="Q358" s="15" t="s">
        <v>22</v>
      </c>
      <c r="R358" s="15" t="s">
        <v>22</v>
      </c>
      <c r="S358" s="14" t="s">
        <v>22</v>
      </c>
      <c r="T358" s="14" t="s">
        <v>22</v>
      </c>
      <c r="U358" s="16">
        <v>2022</v>
      </c>
      <c r="V358" s="15" t="s">
        <v>22</v>
      </c>
      <c r="W358" s="15" t="s">
        <v>22</v>
      </c>
      <c r="X358" s="14" t="s">
        <v>22</v>
      </c>
      <c r="Y358" s="14" t="s">
        <v>22</v>
      </c>
      <c r="Z358" s="16">
        <v>2022</v>
      </c>
      <c r="AA358" s="15" t="s">
        <v>22</v>
      </c>
      <c r="AB358" s="15" t="s">
        <v>22</v>
      </c>
      <c r="AC358" s="14">
        <v>2022</v>
      </c>
      <c r="AD358" s="14">
        <v>2022</v>
      </c>
      <c r="AE358" s="16">
        <v>2022</v>
      </c>
    </row>
    <row r="359" spans="1:31" s="55" customFormat="1">
      <c r="A359" s="1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 s="55" customFormat="1">
      <c r="A360" s="1"/>
      <c r="B360" s="33">
        <v>1</v>
      </c>
      <c r="C360" s="27" t="s">
        <v>64</v>
      </c>
      <c r="D360" s="29">
        <v>0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f t="shared" ref="K360:K364" si="467">E360+G360+I360</f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f>N360</f>
        <v>0</v>
      </c>
      <c r="Q360" s="29">
        <v>0</v>
      </c>
      <c r="R360" s="29">
        <v>0</v>
      </c>
      <c r="S360" s="29">
        <v>0</v>
      </c>
      <c r="T360" s="29">
        <v>0</v>
      </c>
      <c r="U360" s="29">
        <f>S360</f>
        <v>0</v>
      </c>
      <c r="V360" s="29">
        <v>0</v>
      </c>
      <c r="W360" s="29">
        <v>0</v>
      </c>
      <c r="X360" s="29">
        <v>0</v>
      </c>
      <c r="Y360" s="29">
        <v>0</v>
      </c>
      <c r="Z360" s="29">
        <f>X360</f>
        <v>0</v>
      </c>
      <c r="AA360" s="29">
        <v>0</v>
      </c>
      <c r="AB360" s="29">
        <v>0</v>
      </c>
      <c r="AC360" s="29">
        <v>0</v>
      </c>
      <c r="AD360" s="29">
        <v>0</v>
      </c>
      <c r="AE360" s="29">
        <f>AC360</f>
        <v>0</v>
      </c>
    </row>
    <row r="361" spans="1:31" s="55" customFormat="1">
      <c r="A361" s="1"/>
      <c r="B361" s="33">
        <v>2</v>
      </c>
      <c r="C361" s="27" t="s">
        <v>65</v>
      </c>
      <c r="D361" s="29">
        <v>0</v>
      </c>
      <c r="E361" s="29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f t="shared" si="467"/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f>N361</f>
        <v>0</v>
      </c>
      <c r="Q361" s="29">
        <v>0</v>
      </c>
      <c r="R361" s="29">
        <v>0</v>
      </c>
      <c r="S361" s="29">
        <v>0</v>
      </c>
      <c r="T361" s="29">
        <v>0</v>
      </c>
      <c r="U361" s="29">
        <f>S361</f>
        <v>0</v>
      </c>
      <c r="V361" s="29">
        <v>0</v>
      </c>
      <c r="W361" s="29">
        <v>0</v>
      </c>
      <c r="X361" s="29">
        <v>0</v>
      </c>
      <c r="Y361" s="29">
        <v>0</v>
      </c>
      <c r="Z361" s="29">
        <f>X361</f>
        <v>0</v>
      </c>
      <c r="AA361" s="29">
        <v>0</v>
      </c>
      <c r="AB361" s="29">
        <v>0</v>
      </c>
      <c r="AC361" s="29">
        <v>0</v>
      </c>
      <c r="AD361" s="29">
        <v>0</v>
      </c>
      <c r="AE361" s="29">
        <f t="shared" ref="AE361:AE364" si="468">AC361</f>
        <v>0</v>
      </c>
    </row>
    <row r="362" spans="1:31" s="55" customFormat="1">
      <c r="A362" s="1"/>
      <c r="B362" s="33">
        <v>3</v>
      </c>
      <c r="C362" s="27" t="s">
        <v>66</v>
      </c>
      <c r="D362" s="29">
        <v>0</v>
      </c>
      <c r="E362" s="29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f t="shared" si="467"/>
        <v>0</v>
      </c>
      <c r="L362" s="29">
        <v>0</v>
      </c>
      <c r="M362" s="29">
        <v>0</v>
      </c>
      <c r="N362" s="29">
        <v>0</v>
      </c>
      <c r="O362" s="29">
        <v>0</v>
      </c>
      <c r="P362" s="29">
        <f>N362</f>
        <v>0</v>
      </c>
      <c r="Q362" s="29">
        <v>0</v>
      </c>
      <c r="R362" s="29">
        <v>0</v>
      </c>
      <c r="S362" s="29">
        <v>0</v>
      </c>
      <c r="T362" s="29">
        <v>0</v>
      </c>
      <c r="U362" s="29">
        <f>S362</f>
        <v>0</v>
      </c>
      <c r="V362" s="29">
        <v>0</v>
      </c>
      <c r="W362" s="29">
        <v>0</v>
      </c>
      <c r="X362" s="29">
        <v>0</v>
      </c>
      <c r="Y362" s="29">
        <v>0</v>
      </c>
      <c r="Z362" s="29">
        <f>X362</f>
        <v>0</v>
      </c>
      <c r="AA362" s="29">
        <v>0</v>
      </c>
      <c r="AB362" s="29">
        <v>0</v>
      </c>
      <c r="AC362" s="29">
        <v>0</v>
      </c>
      <c r="AD362" s="29">
        <v>0</v>
      </c>
      <c r="AE362" s="29">
        <f t="shared" si="468"/>
        <v>0</v>
      </c>
    </row>
    <row r="363" spans="1:31" s="55" customFormat="1">
      <c r="A363" s="1"/>
      <c r="B363" s="33">
        <v>4</v>
      </c>
      <c r="C363" s="27" t="s">
        <v>67</v>
      </c>
      <c r="D363" s="29">
        <v>0</v>
      </c>
      <c r="E363" s="29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f t="shared" si="467"/>
        <v>0</v>
      </c>
      <c r="L363" s="29">
        <v>0</v>
      </c>
      <c r="M363" s="29">
        <v>0</v>
      </c>
      <c r="N363" s="29">
        <v>0</v>
      </c>
      <c r="O363" s="29">
        <v>0</v>
      </c>
      <c r="P363" s="29">
        <f>N363</f>
        <v>0</v>
      </c>
      <c r="Q363" s="29">
        <v>0</v>
      </c>
      <c r="R363" s="29">
        <v>0</v>
      </c>
      <c r="S363" s="29">
        <v>0</v>
      </c>
      <c r="T363" s="29">
        <v>0</v>
      </c>
      <c r="U363" s="29">
        <f>S363</f>
        <v>0</v>
      </c>
      <c r="V363" s="29">
        <v>0</v>
      </c>
      <c r="W363" s="29">
        <v>0</v>
      </c>
      <c r="X363" s="29">
        <v>0</v>
      </c>
      <c r="Y363" s="29">
        <v>0</v>
      </c>
      <c r="Z363" s="29">
        <f>X363</f>
        <v>0</v>
      </c>
      <c r="AA363" s="29">
        <v>0</v>
      </c>
      <c r="AB363" s="29">
        <v>0</v>
      </c>
      <c r="AC363" s="29">
        <v>0</v>
      </c>
      <c r="AD363" s="29">
        <v>0</v>
      </c>
      <c r="AE363" s="29">
        <f t="shared" si="468"/>
        <v>0</v>
      </c>
    </row>
    <row r="364" spans="1:31" s="55" customFormat="1">
      <c r="A364" s="1"/>
      <c r="B364" s="33">
        <v>5</v>
      </c>
      <c r="C364" s="27" t="s">
        <v>68</v>
      </c>
      <c r="D364" s="29">
        <v>0</v>
      </c>
      <c r="E364" s="29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29">
        <f t="shared" si="467"/>
        <v>0</v>
      </c>
      <c r="L364" s="29">
        <v>0</v>
      </c>
      <c r="M364" s="29">
        <v>0</v>
      </c>
      <c r="N364" s="29">
        <v>0</v>
      </c>
      <c r="O364" s="29">
        <v>0</v>
      </c>
      <c r="P364" s="29">
        <f>N364</f>
        <v>0</v>
      </c>
      <c r="Q364" s="29">
        <v>0</v>
      </c>
      <c r="R364" s="29">
        <v>0</v>
      </c>
      <c r="S364" s="29">
        <v>0</v>
      </c>
      <c r="T364" s="29">
        <v>0</v>
      </c>
      <c r="U364" s="29">
        <f>S364</f>
        <v>0</v>
      </c>
      <c r="V364" s="29">
        <v>0</v>
      </c>
      <c r="W364" s="29">
        <v>0</v>
      </c>
      <c r="X364" s="29">
        <v>0</v>
      </c>
      <c r="Y364" s="29">
        <v>0</v>
      </c>
      <c r="Z364" s="29">
        <f>X364</f>
        <v>0</v>
      </c>
      <c r="AA364" s="29">
        <v>0</v>
      </c>
      <c r="AB364" s="29">
        <v>0</v>
      </c>
      <c r="AC364" s="29">
        <v>0</v>
      </c>
      <c r="AD364" s="29">
        <v>0</v>
      </c>
      <c r="AE364" s="29">
        <f t="shared" si="468"/>
        <v>0</v>
      </c>
    </row>
    <row r="365" spans="1:31" s="55" customFormat="1">
      <c r="A365" s="1"/>
      <c r="B365" s="33"/>
      <c r="C365" s="27"/>
      <c r="D365" s="42"/>
      <c r="E365" s="42"/>
      <c r="F365" s="41"/>
      <c r="G365" s="43"/>
      <c r="H365" s="44"/>
      <c r="I365" s="42"/>
      <c r="J365" s="42"/>
      <c r="K365" s="42"/>
      <c r="L365" s="41"/>
      <c r="M365" s="43"/>
      <c r="N365" s="44"/>
      <c r="O365" s="42"/>
      <c r="P365" s="42"/>
      <c r="Q365" s="42"/>
      <c r="R365" s="41"/>
      <c r="S365" s="43"/>
      <c r="T365" s="44"/>
      <c r="U365" s="42"/>
      <c r="V365" s="42"/>
      <c r="W365" s="42"/>
      <c r="X365" s="41"/>
      <c r="Y365" s="43"/>
      <c r="Z365" s="44"/>
      <c r="AA365" s="44"/>
      <c r="AB365" s="44"/>
      <c r="AC365" s="44"/>
      <c r="AD365" s="44"/>
      <c r="AE365" s="44"/>
    </row>
    <row r="366" spans="1:31" s="55" customFormat="1">
      <c r="A366" s="1"/>
      <c r="B366" s="45"/>
      <c r="C366" s="46" t="s">
        <v>69</v>
      </c>
      <c r="D366" s="47">
        <f>SUM(D360:D365)</f>
        <v>0</v>
      </c>
      <c r="E366" s="47">
        <f t="shared" ref="E366:AE366" si="469">SUM(E360:E365)</f>
        <v>0</v>
      </c>
      <c r="F366" s="47">
        <f t="shared" si="469"/>
        <v>0</v>
      </c>
      <c r="G366" s="47">
        <f t="shared" si="469"/>
        <v>0</v>
      </c>
      <c r="H366" s="47">
        <f t="shared" si="469"/>
        <v>0</v>
      </c>
      <c r="I366" s="47">
        <f t="shared" si="469"/>
        <v>0</v>
      </c>
      <c r="J366" s="47">
        <f t="shared" si="469"/>
        <v>0</v>
      </c>
      <c r="K366" s="47">
        <f t="shared" si="469"/>
        <v>0</v>
      </c>
      <c r="L366" s="47">
        <f t="shared" si="469"/>
        <v>0</v>
      </c>
      <c r="M366" s="47">
        <f t="shared" si="469"/>
        <v>0</v>
      </c>
      <c r="N366" s="47">
        <f t="shared" si="469"/>
        <v>0</v>
      </c>
      <c r="O366" s="47">
        <f t="shared" si="469"/>
        <v>0</v>
      </c>
      <c r="P366" s="47">
        <f t="shared" si="469"/>
        <v>0</v>
      </c>
      <c r="Q366" s="47">
        <f t="shared" si="469"/>
        <v>0</v>
      </c>
      <c r="R366" s="47">
        <f t="shared" si="469"/>
        <v>0</v>
      </c>
      <c r="S366" s="47">
        <f t="shared" si="469"/>
        <v>0</v>
      </c>
      <c r="T366" s="47">
        <f t="shared" si="469"/>
        <v>0</v>
      </c>
      <c r="U366" s="47">
        <f t="shared" si="469"/>
        <v>0</v>
      </c>
      <c r="V366" s="47">
        <f t="shared" si="469"/>
        <v>0</v>
      </c>
      <c r="W366" s="47">
        <f t="shared" si="469"/>
        <v>0</v>
      </c>
      <c r="X366" s="47">
        <f t="shared" si="469"/>
        <v>0</v>
      </c>
      <c r="Y366" s="47">
        <f t="shared" si="469"/>
        <v>0</v>
      </c>
      <c r="Z366" s="47">
        <f t="shared" si="469"/>
        <v>0</v>
      </c>
      <c r="AA366" s="47">
        <f t="shared" si="469"/>
        <v>0</v>
      </c>
      <c r="AB366" s="47">
        <f t="shared" si="469"/>
        <v>0</v>
      </c>
      <c r="AC366" s="47">
        <f t="shared" si="469"/>
        <v>0</v>
      </c>
      <c r="AD366" s="47">
        <f t="shared" si="469"/>
        <v>0</v>
      </c>
      <c r="AE366" s="47">
        <f t="shared" si="469"/>
        <v>0</v>
      </c>
    </row>
    <row r="367" spans="1:31" s="55" customFormat="1">
      <c r="A367" s="1"/>
      <c r="B367" s="1" t="str">
        <f>B353</f>
        <v>Organik Anak Perusahaan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31" s="55" customFormat="1">
      <c r="A368" s="1"/>
      <c r="B368" s="40" t="str">
        <f>B142</f>
        <v>PT Prima Terminal Petikemas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31" s="55" customForma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31" s="55" customFormat="1">
      <c r="A370" s="1"/>
      <c r="B370" s="137" t="s">
        <v>3</v>
      </c>
      <c r="C370" s="3"/>
      <c r="D370" s="4" t="s">
        <v>0</v>
      </c>
      <c r="E370" s="4" t="s">
        <v>1</v>
      </c>
      <c r="F370" s="4" t="s">
        <v>0</v>
      </c>
      <c r="G370" s="4" t="s">
        <v>1</v>
      </c>
      <c r="H370" s="4" t="s">
        <v>0</v>
      </c>
      <c r="I370" s="4" t="s">
        <v>1</v>
      </c>
      <c r="J370" s="4" t="s">
        <v>0</v>
      </c>
      <c r="K370" s="4" t="s">
        <v>1</v>
      </c>
      <c r="L370" s="5" t="s">
        <v>0</v>
      </c>
      <c r="M370" s="5" t="s">
        <v>0</v>
      </c>
      <c r="N370" s="4" t="s">
        <v>0</v>
      </c>
      <c r="O370" s="4" t="s">
        <v>1</v>
      </c>
      <c r="P370" s="6" t="s">
        <v>0</v>
      </c>
      <c r="Q370" s="5" t="s">
        <v>0</v>
      </c>
      <c r="R370" s="5" t="s">
        <v>0</v>
      </c>
      <c r="S370" s="4" t="s">
        <v>0</v>
      </c>
      <c r="T370" s="4" t="s">
        <v>1</v>
      </c>
      <c r="U370" s="6" t="s">
        <v>0</v>
      </c>
      <c r="V370" s="5" t="s">
        <v>0</v>
      </c>
      <c r="W370" s="5" t="s">
        <v>0</v>
      </c>
      <c r="X370" s="4" t="s">
        <v>0</v>
      </c>
      <c r="Y370" s="4" t="s">
        <v>1</v>
      </c>
      <c r="Z370" s="6" t="s">
        <v>0</v>
      </c>
      <c r="AA370" s="5" t="s">
        <v>0</v>
      </c>
      <c r="AB370" s="5" t="s">
        <v>0</v>
      </c>
      <c r="AC370" s="4" t="s">
        <v>0</v>
      </c>
      <c r="AD370" s="4" t="s">
        <v>1</v>
      </c>
      <c r="AE370" s="6" t="s">
        <v>0</v>
      </c>
    </row>
    <row r="371" spans="1:31" s="55" customFormat="1">
      <c r="A371" s="1"/>
      <c r="B371" s="138"/>
      <c r="C371" s="9" t="s">
        <v>62</v>
      </c>
      <c r="D371" s="9" t="s">
        <v>6</v>
      </c>
      <c r="E371" s="9" t="s">
        <v>6</v>
      </c>
      <c r="F371" s="9" t="s">
        <v>7</v>
      </c>
      <c r="G371" s="9" t="s">
        <v>7</v>
      </c>
      <c r="H371" s="9" t="s">
        <v>8</v>
      </c>
      <c r="I371" s="9" t="s">
        <v>8</v>
      </c>
      <c r="J371" s="9" t="s">
        <v>9</v>
      </c>
      <c r="K371" s="9" t="s">
        <v>9</v>
      </c>
      <c r="L371" s="10" t="s">
        <v>10</v>
      </c>
      <c r="M371" s="10" t="s">
        <v>11</v>
      </c>
      <c r="N371" s="9" t="s">
        <v>12</v>
      </c>
      <c r="O371" s="9" t="s">
        <v>6</v>
      </c>
      <c r="P371" s="11" t="s">
        <v>6</v>
      </c>
      <c r="Q371" s="10" t="s">
        <v>63</v>
      </c>
      <c r="R371" s="10" t="s">
        <v>13</v>
      </c>
      <c r="S371" s="9" t="s">
        <v>14</v>
      </c>
      <c r="T371" s="9" t="s">
        <v>7</v>
      </c>
      <c r="U371" s="11" t="s">
        <v>7</v>
      </c>
      <c r="V371" s="10" t="s">
        <v>15</v>
      </c>
      <c r="W371" s="10" t="s">
        <v>16</v>
      </c>
      <c r="X371" s="9" t="s">
        <v>17</v>
      </c>
      <c r="Y371" s="9" t="s">
        <v>8</v>
      </c>
      <c r="Z371" s="11" t="s">
        <v>8</v>
      </c>
      <c r="AA371" s="10" t="s">
        <v>18</v>
      </c>
      <c r="AB371" s="10" t="s">
        <v>19</v>
      </c>
      <c r="AC371" s="9" t="s">
        <v>9</v>
      </c>
      <c r="AD371" s="9" t="s">
        <v>9</v>
      </c>
      <c r="AE371" s="11" t="s">
        <v>20</v>
      </c>
    </row>
    <row r="372" spans="1:31" s="55" customFormat="1">
      <c r="A372" s="1"/>
      <c r="B372" s="139"/>
      <c r="C372" s="13"/>
      <c r="D372" s="14">
        <v>2021</v>
      </c>
      <c r="E372" s="14">
        <v>2021</v>
      </c>
      <c r="F372" s="14">
        <v>2021</v>
      </c>
      <c r="G372" s="14">
        <v>2021</v>
      </c>
      <c r="H372" s="14">
        <v>2021</v>
      </c>
      <c r="I372" s="14">
        <v>2021</v>
      </c>
      <c r="J372" s="14">
        <v>2021</v>
      </c>
      <c r="K372" s="14">
        <v>2021</v>
      </c>
      <c r="L372" s="15" t="s">
        <v>22</v>
      </c>
      <c r="M372" s="15" t="s">
        <v>22</v>
      </c>
      <c r="N372" s="14" t="s">
        <v>22</v>
      </c>
      <c r="O372" s="14" t="s">
        <v>22</v>
      </c>
      <c r="P372" s="16">
        <v>2022</v>
      </c>
      <c r="Q372" s="15" t="s">
        <v>22</v>
      </c>
      <c r="R372" s="15" t="s">
        <v>22</v>
      </c>
      <c r="S372" s="14" t="s">
        <v>22</v>
      </c>
      <c r="T372" s="14" t="s">
        <v>22</v>
      </c>
      <c r="U372" s="16">
        <v>2022</v>
      </c>
      <c r="V372" s="15" t="s">
        <v>22</v>
      </c>
      <c r="W372" s="15" t="s">
        <v>22</v>
      </c>
      <c r="X372" s="14" t="s">
        <v>22</v>
      </c>
      <c r="Y372" s="14" t="s">
        <v>22</v>
      </c>
      <c r="Z372" s="16">
        <v>2022</v>
      </c>
      <c r="AA372" s="15" t="s">
        <v>22</v>
      </c>
      <c r="AB372" s="15" t="s">
        <v>22</v>
      </c>
      <c r="AC372" s="14">
        <v>2022</v>
      </c>
      <c r="AD372" s="14">
        <v>2022</v>
      </c>
      <c r="AE372" s="16">
        <v>2022</v>
      </c>
    </row>
    <row r="373" spans="1:31" s="55" customFormat="1">
      <c r="A373" s="1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 s="55" customFormat="1">
      <c r="A374" s="1"/>
      <c r="B374" s="33">
        <v>1</v>
      </c>
      <c r="C374" s="27" t="s">
        <v>64</v>
      </c>
      <c r="D374" s="29">
        <v>2</v>
      </c>
      <c r="E374" s="29">
        <v>0</v>
      </c>
      <c r="F374" s="29">
        <v>2</v>
      </c>
      <c r="G374" s="29">
        <v>0</v>
      </c>
      <c r="H374" s="29">
        <v>2</v>
      </c>
      <c r="I374" s="29">
        <v>0</v>
      </c>
      <c r="J374" s="29">
        <v>2</v>
      </c>
      <c r="K374" s="29">
        <v>0</v>
      </c>
      <c r="L374" s="29">
        <v>2</v>
      </c>
      <c r="M374" s="29">
        <v>2</v>
      </c>
      <c r="N374" s="29">
        <v>2</v>
      </c>
      <c r="O374" s="29">
        <v>5</v>
      </c>
      <c r="P374" s="29">
        <f>N374</f>
        <v>2</v>
      </c>
      <c r="Q374" s="29">
        <v>2</v>
      </c>
      <c r="R374" s="29">
        <v>2</v>
      </c>
      <c r="S374" s="29">
        <v>2</v>
      </c>
      <c r="T374" s="29">
        <v>5</v>
      </c>
      <c r="U374" s="29">
        <f>S374</f>
        <v>2</v>
      </c>
      <c r="V374" s="29">
        <v>0</v>
      </c>
      <c r="W374" s="29">
        <v>0</v>
      </c>
      <c r="X374" s="29">
        <v>0</v>
      </c>
      <c r="Y374" s="29">
        <v>5</v>
      </c>
      <c r="Z374" s="29">
        <f>X374</f>
        <v>0</v>
      </c>
      <c r="AA374" s="29">
        <v>0</v>
      </c>
      <c r="AB374" s="29">
        <v>0</v>
      </c>
      <c r="AC374" s="29">
        <v>0</v>
      </c>
      <c r="AD374" s="29">
        <v>5</v>
      </c>
      <c r="AE374" s="29">
        <f>AC374</f>
        <v>0</v>
      </c>
    </row>
    <row r="375" spans="1:31" s="55" customFormat="1">
      <c r="A375" s="1"/>
      <c r="B375" s="33">
        <v>2</v>
      </c>
      <c r="C375" s="27" t="s">
        <v>65</v>
      </c>
      <c r="D375" s="29">
        <v>8</v>
      </c>
      <c r="E375" s="29">
        <v>0</v>
      </c>
      <c r="F375" s="29">
        <v>8</v>
      </c>
      <c r="G375" s="29">
        <v>0</v>
      </c>
      <c r="H375" s="29">
        <v>8</v>
      </c>
      <c r="I375" s="29">
        <v>0</v>
      </c>
      <c r="J375" s="29">
        <v>8</v>
      </c>
      <c r="K375" s="29">
        <v>0</v>
      </c>
      <c r="L375" s="29">
        <v>8</v>
      </c>
      <c r="M375" s="29">
        <v>8</v>
      </c>
      <c r="N375" s="29">
        <v>8</v>
      </c>
      <c r="O375" s="29">
        <v>14</v>
      </c>
      <c r="P375" s="29">
        <f>N375</f>
        <v>8</v>
      </c>
      <c r="Q375" s="29">
        <v>8</v>
      </c>
      <c r="R375" s="29">
        <v>8</v>
      </c>
      <c r="S375" s="29">
        <v>8</v>
      </c>
      <c r="T375" s="29">
        <v>14</v>
      </c>
      <c r="U375" s="29">
        <f>S375</f>
        <v>8</v>
      </c>
      <c r="V375" s="29">
        <v>0</v>
      </c>
      <c r="W375" s="29">
        <v>0</v>
      </c>
      <c r="X375" s="29">
        <v>0</v>
      </c>
      <c r="Y375" s="29">
        <v>14</v>
      </c>
      <c r="Z375" s="29">
        <f>X375</f>
        <v>0</v>
      </c>
      <c r="AA375" s="29">
        <v>0</v>
      </c>
      <c r="AB375" s="29">
        <v>0</v>
      </c>
      <c r="AC375" s="29">
        <v>0</v>
      </c>
      <c r="AD375" s="29">
        <v>14</v>
      </c>
      <c r="AE375" s="29">
        <f t="shared" ref="AE375:AE378" si="470">AC375</f>
        <v>0</v>
      </c>
    </row>
    <row r="376" spans="1:31" s="55" customFormat="1">
      <c r="A376" s="1"/>
      <c r="B376" s="33">
        <v>3</v>
      </c>
      <c r="C376" s="27" t="s">
        <v>66</v>
      </c>
      <c r="D376" s="29">
        <v>1</v>
      </c>
      <c r="E376" s="29">
        <v>0</v>
      </c>
      <c r="F376" s="29">
        <v>1</v>
      </c>
      <c r="G376" s="29">
        <v>0</v>
      </c>
      <c r="H376" s="29">
        <v>1</v>
      </c>
      <c r="I376" s="29">
        <v>0</v>
      </c>
      <c r="J376" s="29">
        <v>1</v>
      </c>
      <c r="K376" s="29">
        <v>0</v>
      </c>
      <c r="L376" s="29">
        <v>1</v>
      </c>
      <c r="M376" s="29">
        <v>1</v>
      </c>
      <c r="N376" s="29">
        <v>1</v>
      </c>
      <c r="O376" s="29">
        <v>8</v>
      </c>
      <c r="P376" s="29">
        <f>N376</f>
        <v>1</v>
      </c>
      <c r="Q376" s="29">
        <v>1</v>
      </c>
      <c r="R376" s="29">
        <v>1</v>
      </c>
      <c r="S376" s="29">
        <v>1</v>
      </c>
      <c r="T376" s="29">
        <v>8</v>
      </c>
      <c r="U376" s="29">
        <f>S376</f>
        <v>1</v>
      </c>
      <c r="V376" s="29">
        <v>0</v>
      </c>
      <c r="W376" s="29">
        <v>0</v>
      </c>
      <c r="X376" s="29">
        <v>0</v>
      </c>
      <c r="Y376" s="29">
        <v>8</v>
      </c>
      <c r="Z376" s="29">
        <f>X376</f>
        <v>0</v>
      </c>
      <c r="AA376" s="29">
        <v>0</v>
      </c>
      <c r="AB376" s="29">
        <v>0</v>
      </c>
      <c r="AC376" s="29">
        <v>0</v>
      </c>
      <c r="AD376" s="29">
        <v>8</v>
      </c>
      <c r="AE376" s="29">
        <f t="shared" si="470"/>
        <v>0</v>
      </c>
    </row>
    <row r="377" spans="1:31" s="55" customFormat="1">
      <c r="A377" s="1"/>
      <c r="B377" s="33">
        <v>4</v>
      </c>
      <c r="C377" s="27" t="s">
        <v>67</v>
      </c>
      <c r="D377" s="29">
        <v>0</v>
      </c>
      <c r="E377" s="29">
        <v>0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29">
        <v>0</v>
      </c>
      <c r="L377" s="29">
        <v>0</v>
      </c>
      <c r="M377" s="29">
        <v>0</v>
      </c>
      <c r="N377" s="29">
        <v>0</v>
      </c>
      <c r="O377" s="29">
        <v>2</v>
      </c>
      <c r="P377" s="29">
        <f>N377</f>
        <v>0</v>
      </c>
      <c r="Q377" s="29">
        <v>0</v>
      </c>
      <c r="R377" s="29">
        <v>0</v>
      </c>
      <c r="S377" s="29">
        <v>0</v>
      </c>
      <c r="T377" s="29">
        <v>2</v>
      </c>
      <c r="U377" s="29">
        <f>S377</f>
        <v>0</v>
      </c>
      <c r="V377" s="29">
        <v>0</v>
      </c>
      <c r="W377" s="29">
        <v>0</v>
      </c>
      <c r="X377" s="29">
        <v>0</v>
      </c>
      <c r="Y377" s="29">
        <v>2</v>
      </c>
      <c r="Z377" s="29">
        <f>X377</f>
        <v>0</v>
      </c>
      <c r="AA377" s="29">
        <v>0</v>
      </c>
      <c r="AB377" s="29">
        <v>0</v>
      </c>
      <c r="AC377" s="29">
        <v>0</v>
      </c>
      <c r="AD377" s="29">
        <v>2</v>
      </c>
      <c r="AE377" s="29">
        <f t="shared" si="470"/>
        <v>0</v>
      </c>
    </row>
    <row r="378" spans="1:31" s="55" customFormat="1">
      <c r="A378" s="1"/>
      <c r="B378" s="33">
        <v>5</v>
      </c>
      <c r="C378" s="27" t="s">
        <v>68</v>
      </c>
      <c r="D378" s="29">
        <v>0</v>
      </c>
      <c r="E378" s="29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v>0</v>
      </c>
      <c r="L378" s="29">
        <v>0</v>
      </c>
      <c r="M378" s="29">
        <v>0</v>
      </c>
      <c r="N378" s="29">
        <v>0</v>
      </c>
      <c r="O378" s="29">
        <v>0</v>
      </c>
      <c r="P378" s="29">
        <f>N378</f>
        <v>0</v>
      </c>
      <c r="Q378" s="29">
        <v>0</v>
      </c>
      <c r="R378" s="29">
        <v>0</v>
      </c>
      <c r="S378" s="29">
        <v>0</v>
      </c>
      <c r="T378" s="29">
        <v>0</v>
      </c>
      <c r="U378" s="29">
        <f>S378</f>
        <v>0</v>
      </c>
      <c r="V378" s="29">
        <v>0</v>
      </c>
      <c r="W378" s="29">
        <v>0</v>
      </c>
      <c r="X378" s="29">
        <v>0</v>
      </c>
      <c r="Y378" s="29">
        <v>0</v>
      </c>
      <c r="Z378" s="29">
        <f>X378</f>
        <v>0</v>
      </c>
      <c r="AA378" s="29">
        <v>0</v>
      </c>
      <c r="AB378" s="29">
        <v>0</v>
      </c>
      <c r="AC378" s="29">
        <v>0</v>
      </c>
      <c r="AD378" s="29">
        <v>0</v>
      </c>
      <c r="AE378" s="29">
        <f t="shared" si="470"/>
        <v>0</v>
      </c>
    </row>
    <row r="379" spans="1:31" s="55" customFormat="1">
      <c r="A379" s="1"/>
      <c r="B379" s="33"/>
      <c r="C379" s="27"/>
      <c r="D379" s="42">
        <v>0</v>
      </c>
      <c r="E379" s="42"/>
      <c r="F379" s="41">
        <v>0</v>
      </c>
      <c r="G379" s="43"/>
      <c r="H379" s="44">
        <v>0</v>
      </c>
      <c r="I379" s="42"/>
      <c r="J379" s="42">
        <v>0</v>
      </c>
      <c r="K379" s="41"/>
      <c r="L379" s="41">
        <v>0</v>
      </c>
      <c r="M379" s="43">
        <v>0</v>
      </c>
      <c r="N379" s="44">
        <v>0</v>
      </c>
      <c r="O379" s="42">
        <v>0</v>
      </c>
      <c r="P379" s="42"/>
      <c r="Q379" s="42">
        <v>0</v>
      </c>
      <c r="R379" s="41">
        <v>0</v>
      </c>
      <c r="S379" s="43">
        <v>0</v>
      </c>
      <c r="T379" s="44">
        <v>0</v>
      </c>
      <c r="U379" s="42"/>
      <c r="V379" s="42"/>
      <c r="W379" s="42"/>
      <c r="X379" s="41"/>
      <c r="Y379" s="44">
        <v>0</v>
      </c>
      <c r="Z379" s="44"/>
      <c r="AA379" s="44"/>
      <c r="AB379" s="44"/>
      <c r="AC379" s="44"/>
      <c r="AD379" s="44">
        <v>0</v>
      </c>
      <c r="AE379" s="44"/>
    </row>
    <row r="380" spans="1:31" s="55" customFormat="1">
      <c r="A380" s="1"/>
      <c r="B380" s="45"/>
      <c r="C380" s="46" t="s">
        <v>69</v>
      </c>
      <c r="D380" s="47">
        <f>SUM(D374:D379)</f>
        <v>11</v>
      </c>
      <c r="E380" s="47">
        <f t="shared" ref="E380:AE380" si="471">SUM(E374:E379)</f>
        <v>0</v>
      </c>
      <c r="F380" s="47">
        <f t="shared" si="471"/>
        <v>11</v>
      </c>
      <c r="G380" s="47">
        <f t="shared" si="471"/>
        <v>0</v>
      </c>
      <c r="H380" s="47">
        <f t="shared" si="471"/>
        <v>11</v>
      </c>
      <c r="I380" s="47">
        <f t="shared" si="471"/>
        <v>0</v>
      </c>
      <c r="J380" s="47">
        <f t="shared" si="471"/>
        <v>11</v>
      </c>
      <c r="K380" s="47">
        <f t="shared" si="471"/>
        <v>0</v>
      </c>
      <c r="L380" s="47">
        <f t="shared" si="471"/>
        <v>11</v>
      </c>
      <c r="M380" s="47">
        <f t="shared" si="471"/>
        <v>11</v>
      </c>
      <c r="N380" s="47">
        <f t="shared" si="471"/>
        <v>11</v>
      </c>
      <c r="O380" s="47">
        <f t="shared" si="471"/>
        <v>29</v>
      </c>
      <c r="P380" s="47">
        <f t="shared" si="471"/>
        <v>11</v>
      </c>
      <c r="Q380" s="47">
        <f t="shared" si="471"/>
        <v>11</v>
      </c>
      <c r="R380" s="47">
        <f t="shared" si="471"/>
        <v>11</v>
      </c>
      <c r="S380" s="47">
        <f t="shared" si="471"/>
        <v>11</v>
      </c>
      <c r="T380" s="47">
        <f t="shared" si="471"/>
        <v>29</v>
      </c>
      <c r="U380" s="47">
        <f t="shared" si="471"/>
        <v>11</v>
      </c>
      <c r="V380" s="47">
        <f t="shared" si="471"/>
        <v>0</v>
      </c>
      <c r="W380" s="47">
        <f t="shared" si="471"/>
        <v>0</v>
      </c>
      <c r="X380" s="47">
        <f t="shared" si="471"/>
        <v>0</v>
      </c>
      <c r="Y380" s="47">
        <f t="shared" si="471"/>
        <v>29</v>
      </c>
      <c r="Z380" s="47">
        <f t="shared" si="471"/>
        <v>0</v>
      </c>
      <c r="AA380" s="47">
        <f t="shared" si="471"/>
        <v>0</v>
      </c>
      <c r="AB380" s="47">
        <f t="shared" si="471"/>
        <v>0</v>
      </c>
      <c r="AC380" s="47">
        <f t="shared" si="471"/>
        <v>0</v>
      </c>
      <c r="AD380" s="47">
        <f t="shared" si="471"/>
        <v>29</v>
      </c>
      <c r="AE380" s="47">
        <f t="shared" si="471"/>
        <v>0</v>
      </c>
    </row>
    <row r="381" spans="1:31" s="55" customFormat="1">
      <c r="A381" s="1"/>
      <c r="B381" s="1" t="str">
        <f>B367</f>
        <v>Organik Anak Perusahaan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31" s="55" customFormat="1">
      <c r="A382" s="1"/>
      <c r="B382" s="40" t="str">
        <f>B156</f>
        <v>PT. IPC Terminal Petikemas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31" s="55" customForma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31" s="55" customFormat="1">
      <c r="A384" s="1"/>
      <c r="B384" s="137" t="s">
        <v>3</v>
      </c>
      <c r="C384" s="3"/>
      <c r="D384" s="4" t="s">
        <v>0</v>
      </c>
      <c r="E384" s="4" t="s">
        <v>1</v>
      </c>
      <c r="F384" s="4" t="s">
        <v>0</v>
      </c>
      <c r="G384" s="4" t="s">
        <v>1</v>
      </c>
      <c r="H384" s="4" t="s">
        <v>0</v>
      </c>
      <c r="I384" s="4" t="s">
        <v>1</v>
      </c>
      <c r="J384" s="4" t="s">
        <v>0</v>
      </c>
      <c r="K384" s="4" t="s">
        <v>1</v>
      </c>
      <c r="L384" s="5" t="s">
        <v>0</v>
      </c>
      <c r="M384" s="5" t="s">
        <v>0</v>
      </c>
      <c r="N384" s="4" t="s">
        <v>0</v>
      </c>
      <c r="O384" s="4" t="s">
        <v>1</v>
      </c>
      <c r="P384" s="6" t="s">
        <v>0</v>
      </c>
      <c r="Q384" s="5" t="s">
        <v>0</v>
      </c>
      <c r="R384" s="5" t="s">
        <v>0</v>
      </c>
      <c r="S384" s="4" t="s">
        <v>0</v>
      </c>
      <c r="T384" s="4" t="s">
        <v>1</v>
      </c>
      <c r="U384" s="6" t="s">
        <v>0</v>
      </c>
      <c r="V384" s="5" t="s">
        <v>0</v>
      </c>
      <c r="W384" s="5" t="s">
        <v>0</v>
      </c>
      <c r="X384" s="4" t="s">
        <v>0</v>
      </c>
      <c r="Y384" s="4" t="s">
        <v>1</v>
      </c>
      <c r="Z384" s="6" t="s">
        <v>0</v>
      </c>
      <c r="AA384" s="5" t="s">
        <v>0</v>
      </c>
      <c r="AB384" s="5" t="s">
        <v>0</v>
      </c>
      <c r="AC384" s="4" t="s">
        <v>0</v>
      </c>
      <c r="AD384" s="4" t="s">
        <v>1</v>
      </c>
      <c r="AE384" s="6" t="s">
        <v>0</v>
      </c>
    </row>
    <row r="385" spans="1:31" s="55" customFormat="1">
      <c r="A385" s="1"/>
      <c r="B385" s="138"/>
      <c r="C385" s="9" t="s">
        <v>62</v>
      </c>
      <c r="D385" s="9" t="s">
        <v>6</v>
      </c>
      <c r="E385" s="9" t="s">
        <v>6</v>
      </c>
      <c r="F385" s="9" t="s">
        <v>7</v>
      </c>
      <c r="G385" s="9" t="s">
        <v>7</v>
      </c>
      <c r="H385" s="9" t="s">
        <v>8</v>
      </c>
      <c r="I385" s="9" t="s">
        <v>8</v>
      </c>
      <c r="J385" s="9" t="s">
        <v>9</v>
      </c>
      <c r="K385" s="9" t="s">
        <v>9</v>
      </c>
      <c r="L385" s="10" t="s">
        <v>10</v>
      </c>
      <c r="M385" s="10" t="s">
        <v>11</v>
      </c>
      <c r="N385" s="9" t="s">
        <v>12</v>
      </c>
      <c r="O385" s="9" t="s">
        <v>6</v>
      </c>
      <c r="P385" s="11" t="s">
        <v>6</v>
      </c>
      <c r="Q385" s="10" t="s">
        <v>63</v>
      </c>
      <c r="R385" s="10" t="s">
        <v>13</v>
      </c>
      <c r="S385" s="9" t="s">
        <v>14</v>
      </c>
      <c r="T385" s="9" t="s">
        <v>7</v>
      </c>
      <c r="U385" s="11" t="s">
        <v>7</v>
      </c>
      <c r="V385" s="10" t="s">
        <v>15</v>
      </c>
      <c r="W385" s="10" t="s">
        <v>16</v>
      </c>
      <c r="X385" s="9" t="s">
        <v>17</v>
      </c>
      <c r="Y385" s="9" t="s">
        <v>8</v>
      </c>
      <c r="Z385" s="11" t="s">
        <v>8</v>
      </c>
      <c r="AA385" s="10" t="s">
        <v>18</v>
      </c>
      <c r="AB385" s="10" t="s">
        <v>19</v>
      </c>
      <c r="AC385" s="9" t="s">
        <v>9</v>
      </c>
      <c r="AD385" s="9" t="s">
        <v>9</v>
      </c>
      <c r="AE385" s="11" t="s">
        <v>20</v>
      </c>
    </row>
    <row r="386" spans="1:31" s="55" customFormat="1">
      <c r="A386" s="1"/>
      <c r="B386" s="139"/>
      <c r="C386" s="13"/>
      <c r="D386" s="14">
        <v>2021</v>
      </c>
      <c r="E386" s="14">
        <v>2021</v>
      </c>
      <c r="F386" s="14">
        <v>2021</v>
      </c>
      <c r="G386" s="14">
        <v>2021</v>
      </c>
      <c r="H386" s="14">
        <v>2021</v>
      </c>
      <c r="I386" s="14">
        <v>2021</v>
      </c>
      <c r="J386" s="14">
        <v>2021</v>
      </c>
      <c r="K386" s="14">
        <v>2021</v>
      </c>
      <c r="L386" s="15" t="s">
        <v>22</v>
      </c>
      <c r="M386" s="15" t="s">
        <v>22</v>
      </c>
      <c r="N386" s="14" t="s">
        <v>22</v>
      </c>
      <c r="O386" s="14" t="s">
        <v>22</v>
      </c>
      <c r="P386" s="16">
        <v>2022</v>
      </c>
      <c r="Q386" s="15" t="s">
        <v>22</v>
      </c>
      <c r="R386" s="15" t="s">
        <v>22</v>
      </c>
      <c r="S386" s="14" t="s">
        <v>22</v>
      </c>
      <c r="T386" s="14" t="s">
        <v>22</v>
      </c>
      <c r="U386" s="16">
        <v>2022</v>
      </c>
      <c r="V386" s="15" t="s">
        <v>22</v>
      </c>
      <c r="W386" s="15" t="s">
        <v>22</v>
      </c>
      <c r="X386" s="14" t="s">
        <v>22</v>
      </c>
      <c r="Y386" s="14" t="s">
        <v>22</v>
      </c>
      <c r="Z386" s="16">
        <v>2022</v>
      </c>
      <c r="AA386" s="15" t="s">
        <v>22</v>
      </c>
      <c r="AB386" s="15" t="s">
        <v>22</v>
      </c>
      <c r="AC386" s="14">
        <v>2022</v>
      </c>
      <c r="AD386" s="14">
        <v>2022</v>
      </c>
      <c r="AE386" s="16">
        <v>2022</v>
      </c>
    </row>
    <row r="387" spans="1:31" s="55" customFormat="1">
      <c r="A387" s="1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 s="55" customFormat="1">
      <c r="A388" s="1"/>
      <c r="B388" s="33">
        <v>1</v>
      </c>
      <c r="C388" s="27" t="s">
        <v>64</v>
      </c>
      <c r="D388" s="29">
        <v>0</v>
      </c>
      <c r="E388" s="29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f t="shared" ref="K388:K392" si="472">E388+G388+I388</f>
        <v>0</v>
      </c>
      <c r="L388" s="29">
        <v>0</v>
      </c>
      <c r="M388" s="29">
        <v>0</v>
      </c>
      <c r="N388" s="29">
        <v>0</v>
      </c>
      <c r="O388" s="29">
        <v>0</v>
      </c>
      <c r="P388" s="29">
        <f>N388</f>
        <v>0</v>
      </c>
      <c r="Q388" s="29">
        <v>0</v>
      </c>
      <c r="R388" s="29">
        <v>0</v>
      </c>
      <c r="S388" s="29">
        <v>0</v>
      </c>
      <c r="T388" s="29">
        <v>0</v>
      </c>
      <c r="U388" s="29">
        <f>S388</f>
        <v>0</v>
      </c>
      <c r="V388" s="29">
        <v>0</v>
      </c>
      <c r="W388" s="29">
        <v>0</v>
      </c>
      <c r="X388" s="29">
        <v>0</v>
      </c>
      <c r="Y388" s="29">
        <v>0</v>
      </c>
      <c r="Z388" s="29">
        <f>X388</f>
        <v>0</v>
      </c>
      <c r="AA388" s="29">
        <v>0</v>
      </c>
      <c r="AB388" s="29">
        <v>0</v>
      </c>
      <c r="AC388" s="29">
        <v>0</v>
      </c>
      <c r="AD388" s="29">
        <v>0</v>
      </c>
      <c r="AE388" s="29">
        <f>AC388</f>
        <v>0</v>
      </c>
    </row>
    <row r="389" spans="1:31" s="55" customFormat="1">
      <c r="A389" s="1"/>
      <c r="B389" s="33">
        <v>2</v>
      </c>
      <c r="C389" s="27" t="s">
        <v>65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f t="shared" si="472"/>
        <v>0</v>
      </c>
      <c r="L389" s="29">
        <v>0</v>
      </c>
      <c r="M389" s="29">
        <v>0</v>
      </c>
      <c r="N389" s="29">
        <v>0</v>
      </c>
      <c r="O389" s="29">
        <v>0</v>
      </c>
      <c r="P389" s="29">
        <f>N389</f>
        <v>0</v>
      </c>
      <c r="Q389" s="29">
        <v>0</v>
      </c>
      <c r="R389" s="29">
        <v>0</v>
      </c>
      <c r="S389" s="29">
        <v>0</v>
      </c>
      <c r="T389" s="29">
        <v>0</v>
      </c>
      <c r="U389" s="29">
        <f>S389</f>
        <v>0</v>
      </c>
      <c r="V389" s="29">
        <v>0</v>
      </c>
      <c r="W389" s="29">
        <v>0</v>
      </c>
      <c r="X389" s="29">
        <v>0</v>
      </c>
      <c r="Y389" s="29">
        <v>0</v>
      </c>
      <c r="Z389" s="29">
        <f>X389</f>
        <v>0</v>
      </c>
      <c r="AA389" s="29">
        <v>0</v>
      </c>
      <c r="AB389" s="29">
        <v>0</v>
      </c>
      <c r="AC389" s="29">
        <v>0</v>
      </c>
      <c r="AD389" s="29">
        <v>0</v>
      </c>
      <c r="AE389" s="29">
        <f t="shared" ref="AE389:AE392" si="473">AC389</f>
        <v>0</v>
      </c>
    </row>
    <row r="390" spans="1:31" s="55" customFormat="1">
      <c r="A390" s="1"/>
      <c r="B390" s="33">
        <v>3</v>
      </c>
      <c r="C390" s="27" t="s">
        <v>66</v>
      </c>
      <c r="D390" s="29">
        <v>0</v>
      </c>
      <c r="E390" s="29">
        <v>0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29">
        <f t="shared" si="472"/>
        <v>0</v>
      </c>
      <c r="L390" s="29">
        <v>0</v>
      </c>
      <c r="M390" s="29">
        <v>0</v>
      </c>
      <c r="N390" s="29">
        <v>0</v>
      </c>
      <c r="O390" s="29">
        <v>0</v>
      </c>
      <c r="P390" s="29">
        <f>N390</f>
        <v>0</v>
      </c>
      <c r="Q390" s="29">
        <v>0</v>
      </c>
      <c r="R390" s="29">
        <v>0</v>
      </c>
      <c r="S390" s="29">
        <v>0</v>
      </c>
      <c r="T390" s="29">
        <v>0</v>
      </c>
      <c r="U390" s="29">
        <f>S390</f>
        <v>0</v>
      </c>
      <c r="V390" s="29">
        <v>0</v>
      </c>
      <c r="W390" s="29">
        <v>0</v>
      </c>
      <c r="X390" s="29">
        <v>0</v>
      </c>
      <c r="Y390" s="29">
        <v>0</v>
      </c>
      <c r="Z390" s="29">
        <f>X390</f>
        <v>0</v>
      </c>
      <c r="AA390" s="29">
        <v>0</v>
      </c>
      <c r="AB390" s="29">
        <v>0</v>
      </c>
      <c r="AC390" s="29">
        <v>0</v>
      </c>
      <c r="AD390" s="29">
        <v>0</v>
      </c>
      <c r="AE390" s="29">
        <f t="shared" si="473"/>
        <v>0</v>
      </c>
    </row>
    <row r="391" spans="1:31" s="55" customFormat="1">
      <c r="A391" s="1"/>
      <c r="B391" s="33">
        <v>4</v>
      </c>
      <c r="C391" s="27" t="s">
        <v>67</v>
      </c>
      <c r="D391" s="29">
        <v>0</v>
      </c>
      <c r="E391" s="29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f t="shared" si="472"/>
        <v>0</v>
      </c>
      <c r="L391" s="29">
        <v>0</v>
      </c>
      <c r="M391" s="29">
        <v>0</v>
      </c>
      <c r="N391" s="29">
        <v>0</v>
      </c>
      <c r="O391" s="29">
        <v>0</v>
      </c>
      <c r="P391" s="29">
        <f>N391</f>
        <v>0</v>
      </c>
      <c r="Q391" s="29">
        <v>0</v>
      </c>
      <c r="R391" s="29">
        <v>0</v>
      </c>
      <c r="S391" s="29">
        <v>0</v>
      </c>
      <c r="T391" s="29">
        <v>0</v>
      </c>
      <c r="U391" s="29">
        <f>S391</f>
        <v>0</v>
      </c>
      <c r="V391" s="29">
        <v>0</v>
      </c>
      <c r="W391" s="29">
        <v>0</v>
      </c>
      <c r="X391" s="29">
        <v>0</v>
      </c>
      <c r="Y391" s="29">
        <v>0</v>
      </c>
      <c r="Z391" s="29">
        <f>X391</f>
        <v>0</v>
      </c>
      <c r="AA391" s="29">
        <v>0</v>
      </c>
      <c r="AB391" s="29">
        <v>0</v>
      </c>
      <c r="AC391" s="29">
        <v>0</v>
      </c>
      <c r="AD391" s="29">
        <v>0</v>
      </c>
      <c r="AE391" s="29">
        <f t="shared" si="473"/>
        <v>0</v>
      </c>
    </row>
    <row r="392" spans="1:31" s="55" customFormat="1">
      <c r="A392" s="1"/>
      <c r="B392" s="33">
        <v>5</v>
      </c>
      <c r="C392" s="27" t="s">
        <v>68</v>
      </c>
      <c r="D392" s="29">
        <v>0</v>
      </c>
      <c r="E392" s="29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f t="shared" si="472"/>
        <v>0</v>
      </c>
      <c r="L392" s="29">
        <v>0</v>
      </c>
      <c r="M392" s="29">
        <v>0</v>
      </c>
      <c r="N392" s="29">
        <v>0</v>
      </c>
      <c r="O392" s="29">
        <v>0</v>
      </c>
      <c r="P392" s="29">
        <f>N392</f>
        <v>0</v>
      </c>
      <c r="Q392" s="29">
        <v>0</v>
      </c>
      <c r="R392" s="29">
        <v>0</v>
      </c>
      <c r="S392" s="29">
        <v>0</v>
      </c>
      <c r="T392" s="29">
        <v>0</v>
      </c>
      <c r="U392" s="29">
        <f>S392</f>
        <v>0</v>
      </c>
      <c r="V392" s="29">
        <v>0</v>
      </c>
      <c r="W392" s="29">
        <v>0</v>
      </c>
      <c r="X392" s="29">
        <v>0</v>
      </c>
      <c r="Y392" s="29">
        <v>0</v>
      </c>
      <c r="Z392" s="29">
        <f>X392</f>
        <v>0</v>
      </c>
      <c r="AA392" s="29">
        <v>0</v>
      </c>
      <c r="AB392" s="29">
        <v>0</v>
      </c>
      <c r="AC392" s="29">
        <v>0</v>
      </c>
      <c r="AD392" s="29">
        <v>0</v>
      </c>
      <c r="AE392" s="29">
        <f t="shared" si="473"/>
        <v>0</v>
      </c>
    </row>
    <row r="393" spans="1:31" s="55" customFormat="1">
      <c r="A393" s="1"/>
      <c r="B393" s="33"/>
      <c r="C393" s="27"/>
      <c r="D393" s="42"/>
      <c r="E393" s="42"/>
      <c r="F393" s="41"/>
      <c r="G393" s="43"/>
      <c r="H393" s="44"/>
      <c r="I393" s="42"/>
      <c r="J393" s="42"/>
      <c r="K393" s="42"/>
      <c r="L393" s="41"/>
      <c r="M393" s="43"/>
      <c r="N393" s="44"/>
      <c r="O393" s="42"/>
      <c r="P393" s="42"/>
      <c r="Q393" s="42"/>
      <c r="R393" s="41"/>
      <c r="S393" s="43"/>
      <c r="T393" s="44"/>
      <c r="U393" s="42"/>
      <c r="V393" s="42"/>
      <c r="W393" s="42"/>
      <c r="X393" s="41"/>
      <c r="Y393" s="43"/>
      <c r="Z393" s="44"/>
      <c r="AA393" s="44"/>
      <c r="AB393" s="44"/>
      <c r="AC393" s="44"/>
      <c r="AD393" s="44"/>
      <c r="AE393" s="44"/>
    </row>
    <row r="394" spans="1:31" s="55" customFormat="1">
      <c r="A394" s="1"/>
      <c r="B394" s="45"/>
      <c r="C394" s="46" t="s">
        <v>69</v>
      </c>
      <c r="D394" s="47">
        <f>SUM(D388:D393)</f>
        <v>0</v>
      </c>
      <c r="E394" s="47">
        <f t="shared" ref="E394:AE394" si="474">SUM(E388:E393)</f>
        <v>0</v>
      </c>
      <c r="F394" s="47">
        <f t="shared" si="474"/>
        <v>0</v>
      </c>
      <c r="G394" s="47">
        <f t="shared" si="474"/>
        <v>0</v>
      </c>
      <c r="H394" s="47">
        <f t="shared" si="474"/>
        <v>0</v>
      </c>
      <c r="I394" s="47">
        <f t="shared" si="474"/>
        <v>0</v>
      </c>
      <c r="J394" s="47">
        <f t="shared" si="474"/>
        <v>0</v>
      </c>
      <c r="K394" s="47">
        <f t="shared" si="474"/>
        <v>0</v>
      </c>
      <c r="L394" s="47">
        <f t="shared" si="474"/>
        <v>0</v>
      </c>
      <c r="M394" s="47">
        <f t="shared" si="474"/>
        <v>0</v>
      </c>
      <c r="N394" s="47">
        <f t="shared" si="474"/>
        <v>0</v>
      </c>
      <c r="O394" s="47">
        <f t="shared" si="474"/>
        <v>0</v>
      </c>
      <c r="P394" s="47">
        <f t="shared" si="474"/>
        <v>0</v>
      </c>
      <c r="Q394" s="47">
        <f t="shared" si="474"/>
        <v>0</v>
      </c>
      <c r="R394" s="47">
        <f t="shared" si="474"/>
        <v>0</v>
      </c>
      <c r="S394" s="47">
        <f t="shared" si="474"/>
        <v>0</v>
      </c>
      <c r="T394" s="47">
        <f t="shared" si="474"/>
        <v>0</v>
      </c>
      <c r="U394" s="47">
        <f t="shared" si="474"/>
        <v>0</v>
      </c>
      <c r="V394" s="47">
        <f t="shared" si="474"/>
        <v>0</v>
      </c>
      <c r="W394" s="47">
        <f t="shared" si="474"/>
        <v>0</v>
      </c>
      <c r="X394" s="47">
        <f t="shared" si="474"/>
        <v>0</v>
      </c>
      <c r="Y394" s="47">
        <f t="shared" si="474"/>
        <v>0</v>
      </c>
      <c r="Z394" s="47">
        <f t="shared" si="474"/>
        <v>0</v>
      </c>
      <c r="AA394" s="47">
        <f t="shared" si="474"/>
        <v>0</v>
      </c>
      <c r="AB394" s="47">
        <f t="shared" si="474"/>
        <v>0</v>
      </c>
      <c r="AC394" s="47">
        <f t="shared" si="474"/>
        <v>0</v>
      </c>
      <c r="AD394" s="47">
        <f t="shared" si="474"/>
        <v>0</v>
      </c>
      <c r="AE394" s="47">
        <f t="shared" si="474"/>
        <v>0</v>
      </c>
    </row>
    <row r="395" spans="1:31" s="55" customFormat="1">
      <c r="A395" s="1"/>
      <c r="B395" s="1" t="str">
        <f>B381</f>
        <v>Organik Anak Perusahaan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31" s="55" customFormat="1">
      <c r="A396" s="1"/>
      <c r="B396" s="40" t="str">
        <f>B170</f>
        <v>PT. Terminal Petikemas Surabaya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31" s="55" customForma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31" s="55" customFormat="1">
      <c r="A398" s="1"/>
      <c r="B398" s="137" t="s">
        <v>3</v>
      </c>
      <c r="C398" s="3"/>
      <c r="D398" s="4" t="s">
        <v>0</v>
      </c>
      <c r="E398" s="4" t="s">
        <v>1</v>
      </c>
      <c r="F398" s="4" t="s">
        <v>0</v>
      </c>
      <c r="G398" s="4" t="s">
        <v>1</v>
      </c>
      <c r="H398" s="4" t="s">
        <v>0</v>
      </c>
      <c r="I398" s="4" t="s">
        <v>1</v>
      </c>
      <c r="J398" s="4" t="s">
        <v>0</v>
      </c>
      <c r="K398" s="4" t="s">
        <v>1</v>
      </c>
      <c r="L398" s="5" t="s">
        <v>0</v>
      </c>
      <c r="M398" s="5" t="s">
        <v>0</v>
      </c>
      <c r="N398" s="4" t="s">
        <v>0</v>
      </c>
      <c r="O398" s="4" t="s">
        <v>1</v>
      </c>
      <c r="P398" s="6" t="s">
        <v>0</v>
      </c>
      <c r="Q398" s="5" t="s">
        <v>0</v>
      </c>
      <c r="R398" s="5" t="s">
        <v>0</v>
      </c>
      <c r="S398" s="4" t="s">
        <v>0</v>
      </c>
      <c r="T398" s="4" t="s">
        <v>1</v>
      </c>
      <c r="U398" s="6" t="s">
        <v>0</v>
      </c>
      <c r="V398" s="5" t="s">
        <v>0</v>
      </c>
      <c r="W398" s="5" t="s">
        <v>0</v>
      </c>
      <c r="X398" s="4" t="s">
        <v>0</v>
      </c>
      <c r="Y398" s="4" t="s">
        <v>1</v>
      </c>
      <c r="Z398" s="6" t="s">
        <v>0</v>
      </c>
      <c r="AA398" s="5" t="s">
        <v>0</v>
      </c>
      <c r="AB398" s="5" t="s">
        <v>0</v>
      </c>
      <c r="AC398" s="4" t="s">
        <v>0</v>
      </c>
      <c r="AD398" s="4" t="s">
        <v>1</v>
      </c>
      <c r="AE398" s="6" t="s">
        <v>0</v>
      </c>
    </row>
    <row r="399" spans="1:31" s="55" customFormat="1">
      <c r="A399" s="1"/>
      <c r="B399" s="138"/>
      <c r="C399" s="9" t="s">
        <v>62</v>
      </c>
      <c r="D399" s="9" t="s">
        <v>6</v>
      </c>
      <c r="E399" s="9" t="s">
        <v>6</v>
      </c>
      <c r="F399" s="9" t="s">
        <v>7</v>
      </c>
      <c r="G399" s="9" t="s">
        <v>7</v>
      </c>
      <c r="H399" s="9" t="s">
        <v>8</v>
      </c>
      <c r="I399" s="9" t="s">
        <v>8</v>
      </c>
      <c r="J399" s="9" t="s">
        <v>9</v>
      </c>
      <c r="K399" s="9" t="s">
        <v>9</v>
      </c>
      <c r="L399" s="10" t="s">
        <v>10</v>
      </c>
      <c r="M399" s="10" t="s">
        <v>11</v>
      </c>
      <c r="N399" s="9" t="s">
        <v>12</v>
      </c>
      <c r="O399" s="9" t="s">
        <v>6</v>
      </c>
      <c r="P399" s="11" t="s">
        <v>6</v>
      </c>
      <c r="Q399" s="10" t="s">
        <v>63</v>
      </c>
      <c r="R399" s="10" t="s">
        <v>13</v>
      </c>
      <c r="S399" s="9" t="s">
        <v>14</v>
      </c>
      <c r="T399" s="9" t="s">
        <v>7</v>
      </c>
      <c r="U399" s="11" t="s">
        <v>7</v>
      </c>
      <c r="V399" s="10" t="s">
        <v>15</v>
      </c>
      <c r="W399" s="10" t="s">
        <v>16</v>
      </c>
      <c r="X399" s="9" t="s">
        <v>17</v>
      </c>
      <c r="Y399" s="9" t="s">
        <v>8</v>
      </c>
      <c r="Z399" s="11" t="s">
        <v>8</v>
      </c>
      <c r="AA399" s="10" t="s">
        <v>18</v>
      </c>
      <c r="AB399" s="10" t="s">
        <v>19</v>
      </c>
      <c r="AC399" s="9" t="s">
        <v>9</v>
      </c>
      <c r="AD399" s="9" t="s">
        <v>9</v>
      </c>
      <c r="AE399" s="11" t="s">
        <v>20</v>
      </c>
    </row>
    <row r="400" spans="1:31" s="55" customFormat="1">
      <c r="A400" s="1"/>
      <c r="B400" s="139"/>
      <c r="C400" s="13"/>
      <c r="D400" s="14">
        <v>2021</v>
      </c>
      <c r="E400" s="14">
        <v>2021</v>
      </c>
      <c r="F400" s="14">
        <v>2021</v>
      </c>
      <c r="G400" s="14">
        <v>2021</v>
      </c>
      <c r="H400" s="14">
        <v>2021</v>
      </c>
      <c r="I400" s="14">
        <v>2021</v>
      </c>
      <c r="J400" s="14">
        <v>2021</v>
      </c>
      <c r="K400" s="14">
        <v>2021</v>
      </c>
      <c r="L400" s="15" t="s">
        <v>22</v>
      </c>
      <c r="M400" s="15" t="s">
        <v>22</v>
      </c>
      <c r="N400" s="14" t="s">
        <v>22</v>
      </c>
      <c r="O400" s="14" t="s">
        <v>22</v>
      </c>
      <c r="P400" s="16">
        <v>2022</v>
      </c>
      <c r="Q400" s="15" t="s">
        <v>22</v>
      </c>
      <c r="R400" s="15" t="s">
        <v>22</v>
      </c>
      <c r="S400" s="14" t="s">
        <v>22</v>
      </c>
      <c r="T400" s="14" t="s">
        <v>22</v>
      </c>
      <c r="U400" s="16">
        <v>2022</v>
      </c>
      <c r="V400" s="15" t="s">
        <v>22</v>
      </c>
      <c r="W400" s="15" t="s">
        <v>22</v>
      </c>
      <c r="X400" s="14" t="s">
        <v>22</v>
      </c>
      <c r="Y400" s="14" t="s">
        <v>22</v>
      </c>
      <c r="Z400" s="16">
        <v>2022</v>
      </c>
      <c r="AA400" s="15" t="s">
        <v>22</v>
      </c>
      <c r="AB400" s="15" t="s">
        <v>22</v>
      </c>
      <c r="AC400" s="14">
        <v>2022</v>
      </c>
      <c r="AD400" s="14">
        <v>2022</v>
      </c>
      <c r="AE400" s="16">
        <v>2022</v>
      </c>
    </row>
    <row r="401" spans="1:31" s="55" customFormat="1">
      <c r="A401" s="1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 s="55" customFormat="1">
      <c r="A402" s="1"/>
      <c r="B402" s="33">
        <v>1</v>
      </c>
      <c r="C402" s="27" t="s">
        <v>64</v>
      </c>
      <c r="D402" s="29">
        <v>17</v>
      </c>
      <c r="E402" s="29">
        <v>0</v>
      </c>
      <c r="F402" s="29">
        <v>17</v>
      </c>
      <c r="G402" s="29">
        <v>0</v>
      </c>
      <c r="H402" s="29">
        <v>17</v>
      </c>
      <c r="I402" s="29">
        <v>0</v>
      </c>
      <c r="J402" s="29">
        <v>21</v>
      </c>
      <c r="K402" s="29">
        <f t="shared" ref="K402:K406" si="475">E402+G402+I402</f>
        <v>0</v>
      </c>
      <c r="L402" s="29">
        <v>17</v>
      </c>
      <c r="M402" s="29">
        <v>17</v>
      </c>
      <c r="N402" s="29">
        <v>16</v>
      </c>
      <c r="O402" s="29">
        <v>17</v>
      </c>
      <c r="P402" s="29">
        <f>N402</f>
        <v>16</v>
      </c>
      <c r="Q402" s="29">
        <v>16</v>
      </c>
      <c r="R402" s="29">
        <v>16</v>
      </c>
      <c r="S402" s="29">
        <v>16</v>
      </c>
      <c r="T402" s="29">
        <v>17</v>
      </c>
      <c r="U402" s="29">
        <f>S402</f>
        <v>16</v>
      </c>
      <c r="V402" s="29">
        <v>0</v>
      </c>
      <c r="W402" s="29">
        <v>0</v>
      </c>
      <c r="X402" s="29">
        <v>0</v>
      </c>
      <c r="Y402" s="29">
        <v>17</v>
      </c>
      <c r="Z402" s="29">
        <f>X402</f>
        <v>0</v>
      </c>
      <c r="AA402" s="29">
        <v>0</v>
      </c>
      <c r="AB402" s="29">
        <v>0</v>
      </c>
      <c r="AC402" s="29">
        <v>0</v>
      </c>
      <c r="AD402" s="29">
        <v>17</v>
      </c>
      <c r="AE402" s="29">
        <f>AC402</f>
        <v>0</v>
      </c>
    </row>
    <row r="403" spans="1:31" s="55" customFormat="1">
      <c r="A403" s="1"/>
      <c r="B403" s="33">
        <v>2</v>
      </c>
      <c r="C403" s="27" t="s">
        <v>65</v>
      </c>
      <c r="D403" s="29">
        <v>156</v>
      </c>
      <c r="E403" s="29">
        <v>0</v>
      </c>
      <c r="F403" s="29">
        <v>156</v>
      </c>
      <c r="G403" s="29">
        <v>0</v>
      </c>
      <c r="H403" s="29">
        <v>155</v>
      </c>
      <c r="I403" s="29">
        <v>0</v>
      </c>
      <c r="J403" s="29">
        <v>156</v>
      </c>
      <c r="K403" s="29">
        <f t="shared" si="475"/>
        <v>0</v>
      </c>
      <c r="L403" s="29">
        <v>155</v>
      </c>
      <c r="M403" s="29">
        <v>155</v>
      </c>
      <c r="N403" s="29">
        <v>155</v>
      </c>
      <c r="O403" s="29">
        <v>155</v>
      </c>
      <c r="P403" s="29">
        <f>N403</f>
        <v>155</v>
      </c>
      <c r="Q403" s="29">
        <v>155</v>
      </c>
      <c r="R403" s="29">
        <v>155</v>
      </c>
      <c r="S403" s="29">
        <v>155</v>
      </c>
      <c r="T403" s="29">
        <v>155</v>
      </c>
      <c r="U403" s="29">
        <f>S403</f>
        <v>155</v>
      </c>
      <c r="V403" s="29">
        <v>0</v>
      </c>
      <c r="W403" s="29">
        <v>0</v>
      </c>
      <c r="X403" s="29">
        <v>0</v>
      </c>
      <c r="Y403" s="29">
        <v>155</v>
      </c>
      <c r="Z403" s="29">
        <f>X403</f>
        <v>0</v>
      </c>
      <c r="AA403" s="29">
        <v>0</v>
      </c>
      <c r="AB403" s="29">
        <v>0</v>
      </c>
      <c r="AC403" s="29">
        <v>0</v>
      </c>
      <c r="AD403" s="29">
        <v>155</v>
      </c>
      <c r="AE403" s="29">
        <f t="shared" ref="AE403:AE406" si="476">AC403</f>
        <v>0</v>
      </c>
    </row>
    <row r="404" spans="1:31" s="55" customFormat="1">
      <c r="A404" s="1"/>
      <c r="B404" s="33">
        <v>3</v>
      </c>
      <c r="C404" s="27" t="s">
        <v>66</v>
      </c>
      <c r="D404" s="29">
        <v>43</v>
      </c>
      <c r="E404" s="29">
        <v>0</v>
      </c>
      <c r="F404" s="29">
        <v>43</v>
      </c>
      <c r="G404" s="29">
        <v>0</v>
      </c>
      <c r="H404" s="29">
        <v>43</v>
      </c>
      <c r="I404" s="29">
        <v>0</v>
      </c>
      <c r="J404" s="29">
        <v>41</v>
      </c>
      <c r="K404" s="29">
        <f t="shared" si="475"/>
        <v>0</v>
      </c>
      <c r="L404" s="29">
        <v>43</v>
      </c>
      <c r="M404" s="29">
        <v>43</v>
      </c>
      <c r="N404" s="29">
        <v>43</v>
      </c>
      <c r="O404" s="29">
        <v>43</v>
      </c>
      <c r="P404" s="29">
        <f>N404</f>
        <v>43</v>
      </c>
      <c r="Q404" s="29">
        <v>43</v>
      </c>
      <c r="R404" s="29">
        <v>43</v>
      </c>
      <c r="S404" s="29">
        <v>43</v>
      </c>
      <c r="T404" s="29">
        <v>43</v>
      </c>
      <c r="U404" s="29">
        <f>S404</f>
        <v>43</v>
      </c>
      <c r="V404" s="29">
        <v>0</v>
      </c>
      <c r="W404" s="29">
        <v>0</v>
      </c>
      <c r="X404" s="29">
        <v>0</v>
      </c>
      <c r="Y404" s="29">
        <v>43</v>
      </c>
      <c r="Z404" s="29">
        <f>X404</f>
        <v>0</v>
      </c>
      <c r="AA404" s="29">
        <v>0</v>
      </c>
      <c r="AB404" s="29">
        <v>0</v>
      </c>
      <c r="AC404" s="29">
        <v>0</v>
      </c>
      <c r="AD404" s="29">
        <v>43</v>
      </c>
      <c r="AE404" s="29">
        <f t="shared" si="476"/>
        <v>0</v>
      </c>
    </row>
    <row r="405" spans="1:31" s="55" customFormat="1">
      <c r="A405" s="1"/>
      <c r="B405" s="33">
        <v>4</v>
      </c>
      <c r="C405" s="27" t="s">
        <v>67</v>
      </c>
      <c r="D405" s="29">
        <v>111</v>
      </c>
      <c r="E405" s="29">
        <v>0</v>
      </c>
      <c r="F405" s="29">
        <v>111</v>
      </c>
      <c r="G405" s="29">
        <v>0</v>
      </c>
      <c r="H405" s="29">
        <v>111</v>
      </c>
      <c r="I405" s="29">
        <v>0</v>
      </c>
      <c r="J405" s="29">
        <v>108</v>
      </c>
      <c r="K405" s="29">
        <f t="shared" si="475"/>
        <v>0</v>
      </c>
      <c r="L405" s="29">
        <v>111</v>
      </c>
      <c r="M405" s="29">
        <v>111</v>
      </c>
      <c r="N405" s="29">
        <v>111</v>
      </c>
      <c r="O405" s="29">
        <v>111</v>
      </c>
      <c r="P405" s="29">
        <f>N405</f>
        <v>111</v>
      </c>
      <c r="Q405" s="29">
        <v>111</v>
      </c>
      <c r="R405" s="29">
        <v>111</v>
      </c>
      <c r="S405" s="29">
        <v>111</v>
      </c>
      <c r="T405" s="29">
        <v>111</v>
      </c>
      <c r="U405" s="29">
        <f>S405</f>
        <v>111</v>
      </c>
      <c r="V405" s="29">
        <v>0</v>
      </c>
      <c r="W405" s="29">
        <v>0</v>
      </c>
      <c r="X405" s="29">
        <v>0</v>
      </c>
      <c r="Y405" s="29">
        <v>111</v>
      </c>
      <c r="Z405" s="29">
        <f>X405</f>
        <v>0</v>
      </c>
      <c r="AA405" s="29">
        <v>0</v>
      </c>
      <c r="AB405" s="29">
        <v>0</v>
      </c>
      <c r="AC405" s="29">
        <v>0</v>
      </c>
      <c r="AD405" s="29">
        <v>111</v>
      </c>
      <c r="AE405" s="29">
        <f t="shared" si="476"/>
        <v>0</v>
      </c>
    </row>
    <row r="406" spans="1:31" s="55" customFormat="1">
      <c r="A406" s="1"/>
      <c r="B406" s="33">
        <v>5</v>
      </c>
      <c r="C406" s="27" t="s">
        <v>68</v>
      </c>
      <c r="D406" s="29">
        <v>0</v>
      </c>
      <c r="E406" s="29">
        <v>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f t="shared" si="475"/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f>N406</f>
        <v>0</v>
      </c>
      <c r="Q406" s="29">
        <v>0</v>
      </c>
      <c r="R406" s="29">
        <v>0</v>
      </c>
      <c r="S406" s="29">
        <v>0</v>
      </c>
      <c r="T406" s="29">
        <v>0</v>
      </c>
      <c r="U406" s="29">
        <f>S406</f>
        <v>0</v>
      </c>
      <c r="V406" s="29">
        <v>0</v>
      </c>
      <c r="W406" s="29">
        <v>0</v>
      </c>
      <c r="X406" s="29">
        <v>0</v>
      </c>
      <c r="Y406" s="29">
        <v>0</v>
      </c>
      <c r="Z406" s="29">
        <f>X406</f>
        <v>0</v>
      </c>
      <c r="AA406" s="29">
        <v>0</v>
      </c>
      <c r="AB406" s="29">
        <v>0</v>
      </c>
      <c r="AC406" s="29">
        <v>0</v>
      </c>
      <c r="AD406" s="29">
        <v>0</v>
      </c>
      <c r="AE406" s="29">
        <f t="shared" si="476"/>
        <v>0</v>
      </c>
    </row>
    <row r="407" spans="1:31" s="55" customFormat="1">
      <c r="A407" s="1"/>
      <c r="B407" s="33"/>
      <c r="C407" s="27"/>
      <c r="D407" s="42">
        <v>0</v>
      </c>
      <c r="E407" s="42"/>
      <c r="F407" s="41">
        <v>0</v>
      </c>
      <c r="G407" s="43"/>
      <c r="H407" s="44">
        <v>0</v>
      </c>
      <c r="I407" s="42"/>
      <c r="J407" s="42">
        <v>0</v>
      </c>
      <c r="K407" s="42"/>
      <c r="L407" s="41">
        <v>0</v>
      </c>
      <c r="M407" s="43">
        <v>0</v>
      </c>
      <c r="N407" s="44">
        <v>0</v>
      </c>
      <c r="O407" s="42">
        <v>0</v>
      </c>
      <c r="P407" s="42"/>
      <c r="Q407" s="42">
        <v>0</v>
      </c>
      <c r="R407" s="41">
        <v>0</v>
      </c>
      <c r="S407" s="43">
        <v>0</v>
      </c>
      <c r="T407" s="42">
        <v>0</v>
      </c>
      <c r="U407" s="42"/>
      <c r="V407" s="42"/>
      <c r="W407" s="42"/>
      <c r="X407" s="41"/>
      <c r="Y407" s="42">
        <v>0</v>
      </c>
      <c r="Z407" s="44"/>
      <c r="AA407" s="44"/>
      <c r="AB407" s="44"/>
      <c r="AC407" s="44"/>
      <c r="AD407" s="42">
        <v>0</v>
      </c>
      <c r="AE407" s="44"/>
    </row>
    <row r="408" spans="1:31" s="55" customFormat="1">
      <c r="A408" s="1"/>
      <c r="B408" s="45"/>
      <c r="C408" s="46" t="s">
        <v>69</v>
      </c>
      <c r="D408" s="47">
        <f>SUM(D402:D407)</f>
        <v>327</v>
      </c>
      <c r="E408" s="47">
        <f t="shared" ref="E408:AE408" si="477">SUM(E402:E407)</f>
        <v>0</v>
      </c>
      <c r="F408" s="47">
        <f t="shared" si="477"/>
        <v>327</v>
      </c>
      <c r="G408" s="47">
        <f t="shared" si="477"/>
        <v>0</v>
      </c>
      <c r="H408" s="47">
        <f t="shared" si="477"/>
        <v>326</v>
      </c>
      <c r="I408" s="47">
        <f t="shared" si="477"/>
        <v>0</v>
      </c>
      <c r="J408" s="47">
        <f t="shared" si="477"/>
        <v>326</v>
      </c>
      <c r="K408" s="47">
        <f t="shared" si="477"/>
        <v>0</v>
      </c>
      <c r="L408" s="47">
        <f t="shared" si="477"/>
        <v>326</v>
      </c>
      <c r="M408" s="47">
        <f t="shared" si="477"/>
        <v>326</v>
      </c>
      <c r="N408" s="47">
        <f t="shared" si="477"/>
        <v>325</v>
      </c>
      <c r="O408" s="47">
        <f t="shared" si="477"/>
        <v>326</v>
      </c>
      <c r="P408" s="47">
        <f t="shared" si="477"/>
        <v>325</v>
      </c>
      <c r="Q408" s="47">
        <f t="shared" si="477"/>
        <v>325</v>
      </c>
      <c r="R408" s="47">
        <f t="shared" si="477"/>
        <v>325</v>
      </c>
      <c r="S408" s="47">
        <f t="shared" si="477"/>
        <v>325</v>
      </c>
      <c r="T408" s="47">
        <f t="shared" si="477"/>
        <v>326</v>
      </c>
      <c r="U408" s="47">
        <f t="shared" si="477"/>
        <v>325</v>
      </c>
      <c r="V408" s="47">
        <f t="shared" si="477"/>
        <v>0</v>
      </c>
      <c r="W408" s="47">
        <f t="shared" si="477"/>
        <v>0</v>
      </c>
      <c r="X408" s="47">
        <f t="shared" si="477"/>
        <v>0</v>
      </c>
      <c r="Y408" s="47">
        <f t="shared" si="477"/>
        <v>326</v>
      </c>
      <c r="Z408" s="47">
        <f t="shared" si="477"/>
        <v>0</v>
      </c>
      <c r="AA408" s="47">
        <f t="shared" si="477"/>
        <v>0</v>
      </c>
      <c r="AB408" s="47">
        <f t="shared" si="477"/>
        <v>0</v>
      </c>
      <c r="AC408" s="47">
        <f t="shared" si="477"/>
        <v>0</v>
      </c>
      <c r="AD408" s="47">
        <f t="shared" si="477"/>
        <v>326</v>
      </c>
      <c r="AE408" s="47">
        <f t="shared" si="477"/>
        <v>0</v>
      </c>
    </row>
    <row r="409" spans="1:31" s="55" customFormat="1">
      <c r="A409" s="1"/>
      <c r="B409" s="1" t="str">
        <f>B395</f>
        <v>Organik Anak Perusahaan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31" s="55" customFormat="1">
      <c r="A410" s="1"/>
      <c r="B410" s="40" t="str">
        <f>B184</f>
        <v>PT. Terminal Teluk Lamong (Grup)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31" s="55" customForma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31" s="55" customFormat="1">
      <c r="A412" s="1"/>
      <c r="B412" s="137" t="s">
        <v>3</v>
      </c>
      <c r="C412" s="3"/>
      <c r="D412" s="4" t="s">
        <v>0</v>
      </c>
      <c r="E412" s="4" t="s">
        <v>1</v>
      </c>
      <c r="F412" s="4" t="s">
        <v>0</v>
      </c>
      <c r="G412" s="4" t="s">
        <v>1</v>
      </c>
      <c r="H412" s="4" t="s">
        <v>0</v>
      </c>
      <c r="I412" s="4" t="s">
        <v>1</v>
      </c>
      <c r="J412" s="4" t="s">
        <v>0</v>
      </c>
      <c r="K412" s="4" t="s">
        <v>1</v>
      </c>
      <c r="L412" s="5" t="s">
        <v>0</v>
      </c>
      <c r="M412" s="5" t="s">
        <v>0</v>
      </c>
      <c r="N412" s="4" t="s">
        <v>0</v>
      </c>
      <c r="O412" s="4" t="s">
        <v>1</v>
      </c>
      <c r="P412" s="6" t="s">
        <v>0</v>
      </c>
      <c r="Q412" s="5" t="s">
        <v>0</v>
      </c>
      <c r="R412" s="5" t="s">
        <v>0</v>
      </c>
      <c r="S412" s="4" t="s">
        <v>0</v>
      </c>
      <c r="T412" s="4" t="s">
        <v>1</v>
      </c>
      <c r="U412" s="6" t="s">
        <v>0</v>
      </c>
      <c r="V412" s="5" t="s">
        <v>0</v>
      </c>
      <c r="W412" s="5" t="s">
        <v>0</v>
      </c>
      <c r="X412" s="4" t="s">
        <v>0</v>
      </c>
      <c r="Y412" s="4" t="s">
        <v>1</v>
      </c>
      <c r="Z412" s="6" t="s">
        <v>0</v>
      </c>
      <c r="AA412" s="5" t="s">
        <v>0</v>
      </c>
      <c r="AB412" s="5" t="s">
        <v>0</v>
      </c>
      <c r="AC412" s="4" t="s">
        <v>0</v>
      </c>
      <c r="AD412" s="4" t="s">
        <v>1</v>
      </c>
      <c r="AE412" s="6" t="s">
        <v>0</v>
      </c>
    </row>
    <row r="413" spans="1:31" s="55" customFormat="1">
      <c r="A413" s="1"/>
      <c r="B413" s="138"/>
      <c r="C413" s="9" t="s">
        <v>62</v>
      </c>
      <c r="D413" s="9" t="s">
        <v>6</v>
      </c>
      <c r="E413" s="9" t="s">
        <v>6</v>
      </c>
      <c r="F413" s="9" t="s">
        <v>7</v>
      </c>
      <c r="G413" s="9" t="s">
        <v>7</v>
      </c>
      <c r="H413" s="9" t="s">
        <v>8</v>
      </c>
      <c r="I413" s="9" t="s">
        <v>8</v>
      </c>
      <c r="J413" s="9" t="s">
        <v>9</v>
      </c>
      <c r="K413" s="9" t="s">
        <v>9</v>
      </c>
      <c r="L413" s="10" t="s">
        <v>10</v>
      </c>
      <c r="M413" s="10" t="s">
        <v>11</v>
      </c>
      <c r="N413" s="9" t="s">
        <v>12</v>
      </c>
      <c r="O413" s="9" t="s">
        <v>6</v>
      </c>
      <c r="P413" s="11" t="s">
        <v>6</v>
      </c>
      <c r="Q413" s="10" t="s">
        <v>63</v>
      </c>
      <c r="R413" s="10" t="s">
        <v>13</v>
      </c>
      <c r="S413" s="9" t="s">
        <v>14</v>
      </c>
      <c r="T413" s="9" t="s">
        <v>7</v>
      </c>
      <c r="U413" s="11" t="s">
        <v>7</v>
      </c>
      <c r="V413" s="10" t="s">
        <v>15</v>
      </c>
      <c r="W413" s="10" t="s">
        <v>16</v>
      </c>
      <c r="X413" s="9" t="s">
        <v>17</v>
      </c>
      <c r="Y413" s="9" t="s">
        <v>8</v>
      </c>
      <c r="Z413" s="11" t="s">
        <v>8</v>
      </c>
      <c r="AA413" s="10" t="s">
        <v>18</v>
      </c>
      <c r="AB413" s="10" t="s">
        <v>19</v>
      </c>
      <c r="AC413" s="9" t="s">
        <v>9</v>
      </c>
      <c r="AD413" s="9" t="s">
        <v>9</v>
      </c>
      <c r="AE413" s="11" t="s">
        <v>20</v>
      </c>
    </row>
    <row r="414" spans="1:31" s="55" customFormat="1">
      <c r="A414" s="1"/>
      <c r="B414" s="139"/>
      <c r="C414" s="13"/>
      <c r="D414" s="14">
        <v>2021</v>
      </c>
      <c r="E414" s="14">
        <v>2021</v>
      </c>
      <c r="F414" s="14">
        <v>2021</v>
      </c>
      <c r="G414" s="14">
        <v>2021</v>
      </c>
      <c r="H414" s="14">
        <v>2021</v>
      </c>
      <c r="I414" s="14">
        <v>2021</v>
      </c>
      <c r="J414" s="14">
        <v>2021</v>
      </c>
      <c r="K414" s="14">
        <v>2021</v>
      </c>
      <c r="L414" s="15" t="s">
        <v>22</v>
      </c>
      <c r="M414" s="15" t="s">
        <v>22</v>
      </c>
      <c r="N414" s="14" t="s">
        <v>22</v>
      </c>
      <c r="O414" s="14" t="s">
        <v>22</v>
      </c>
      <c r="P414" s="16">
        <v>2022</v>
      </c>
      <c r="Q414" s="15" t="s">
        <v>22</v>
      </c>
      <c r="R414" s="15" t="s">
        <v>22</v>
      </c>
      <c r="S414" s="14" t="s">
        <v>22</v>
      </c>
      <c r="T414" s="14" t="s">
        <v>22</v>
      </c>
      <c r="U414" s="16">
        <v>2022</v>
      </c>
      <c r="V414" s="15" t="s">
        <v>22</v>
      </c>
      <c r="W414" s="15" t="s">
        <v>22</v>
      </c>
      <c r="X414" s="14" t="s">
        <v>22</v>
      </c>
      <c r="Y414" s="14" t="s">
        <v>22</v>
      </c>
      <c r="Z414" s="16">
        <v>2022</v>
      </c>
      <c r="AA414" s="15" t="s">
        <v>22</v>
      </c>
      <c r="AB414" s="15" t="s">
        <v>22</v>
      </c>
      <c r="AC414" s="14">
        <v>2022</v>
      </c>
      <c r="AD414" s="14">
        <v>2022</v>
      </c>
      <c r="AE414" s="16">
        <v>2022</v>
      </c>
    </row>
    <row r="415" spans="1:31" s="55" customFormat="1">
      <c r="A415" s="1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 s="55" customFormat="1">
      <c r="A416" s="1"/>
      <c r="B416" s="33">
        <v>1</v>
      </c>
      <c r="C416" s="27" t="s">
        <v>64</v>
      </c>
      <c r="D416" s="29">
        <v>0</v>
      </c>
      <c r="E416" s="29">
        <v>0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29">
        <f t="shared" ref="K416:K420" si="478">E416+G416+I416</f>
        <v>0</v>
      </c>
      <c r="L416" s="29">
        <v>14</v>
      </c>
      <c r="M416" s="29">
        <v>14</v>
      </c>
      <c r="N416" s="29">
        <v>14</v>
      </c>
      <c r="O416" s="29">
        <v>15</v>
      </c>
      <c r="P416" s="29">
        <f>N416</f>
        <v>14</v>
      </c>
      <c r="Q416" s="29">
        <v>14</v>
      </c>
      <c r="R416" s="29">
        <v>14</v>
      </c>
      <c r="S416" s="29">
        <v>14</v>
      </c>
      <c r="T416" s="29">
        <v>15</v>
      </c>
      <c r="U416" s="29">
        <f>S416</f>
        <v>14</v>
      </c>
      <c r="V416" s="29">
        <v>0</v>
      </c>
      <c r="W416" s="29">
        <v>0</v>
      </c>
      <c r="X416" s="29">
        <v>0</v>
      </c>
      <c r="Y416" s="29">
        <v>15</v>
      </c>
      <c r="Z416" s="29">
        <f>X416</f>
        <v>0</v>
      </c>
      <c r="AA416" s="29">
        <v>0</v>
      </c>
      <c r="AB416" s="29">
        <v>0</v>
      </c>
      <c r="AC416" s="29">
        <v>0</v>
      </c>
      <c r="AD416" s="29">
        <v>15</v>
      </c>
      <c r="AE416" s="29">
        <f>AC416</f>
        <v>0</v>
      </c>
    </row>
    <row r="417" spans="1:31" s="55" customFormat="1">
      <c r="A417" s="1"/>
      <c r="B417" s="33">
        <v>2</v>
      </c>
      <c r="C417" s="27" t="s">
        <v>65</v>
      </c>
      <c r="D417" s="29">
        <v>0</v>
      </c>
      <c r="E417" s="29">
        <v>0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29">
        <f t="shared" si="478"/>
        <v>0</v>
      </c>
      <c r="L417" s="29">
        <v>137</v>
      </c>
      <c r="M417" s="29">
        <v>137</v>
      </c>
      <c r="N417" s="29">
        <v>137</v>
      </c>
      <c r="O417" s="29">
        <v>178</v>
      </c>
      <c r="P417" s="29">
        <f>N417</f>
        <v>137</v>
      </c>
      <c r="Q417" s="29">
        <v>137</v>
      </c>
      <c r="R417" s="29">
        <v>137</v>
      </c>
      <c r="S417" s="29">
        <v>137</v>
      </c>
      <c r="T417" s="29">
        <v>178</v>
      </c>
      <c r="U417" s="29">
        <f>S417</f>
        <v>137</v>
      </c>
      <c r="V417" s="29">
        <v>0</v>
      </c>
      <c r="W417" s="29">
        <v>0</v>
      </c>
      <c r="X417" s="29">
        <v>0</v>
      </c>
      <c r="Y417" s="29">
        <v>178</v>
      </c>
      <c r="Z417" s="29">
        <f>X417</f>
        <v>0</v>
      </c>
      <c r="AA417" s="29">
        <v>0</v>
      </c>
      <c r="AB417" s="29">
        <v>0</v>
      </c>
      <c r="AC417" s="29">
        <v>0</v>
      </c>
      <c r="AD417" s="29">
        <v>178</v>
      </c>
      <c r="AE417" s="29">
        <f t="shared" ref="AE417:AE420" si="479">AC417</f>
        <v>0</v>
      </c>
    </row>
    <row r="418" spans="1:31" s="55" customFormat="1">
      <c r="A418" s="1"/>
      <c r="B418" s="33">
        <v>3</v>
      </c>
      <c r="C418" s="27" t="s">
        <v>66</v>
      </c>
      <c r="D418" s="29">
        <v>0</v>
      </c>
      <c r="E418" s="29">
        <v>0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29">
        <f t="shared" si="478"/>
        <v>0</v>
      </c>
      <c r="L418" s="29">
        <v>19</v>
      </c>
      <c r="M418" s="29">
        <v>19</v>
      </c>
      <c r="N418" s="29">
        <v>19</v>
      </c>
      <c r="O418" s="29">
        <v>29</v>
      </c>
      <c r="P418" s="29">
        <f>N418</f>
        <v>19</v>
      </c>
      <c r="Q418" s="29">
        <v>19</v>
      </c>
      <c r="R418" s="29">
        <v>19</v>
      </c>
      <c r="S418" s="29">
        <v>19</v>
      </c>
      <c r="T418" s="29">
        <v>29</v>
      </c>
      <c r="U418" s="29">
        <f>S418</f>
        <v>19</v>
      </c>
      <c r="V418" s="29">
        <v>0</v>
      </c>
      <c r="W418" s="29">
        <v>0</v>
      </c>
      <c r="X418" s="29">
        <v>0</v>
      </c>
      <c r="Y418" s="29">
        <v>29</v>
      </c>
      <c r="Z418" s="29">
        <f>X418</f>
        <v>0</v>
      </c>
      <c r="AA418" s="29">
        <v>0</v>
      </c>
      <c r="AB418" s="29">
        <v>0</v>
      </c>
      <c r="AC418" s="29">
        <v>0</v>
      </c>
      <c r="AD418" s="29">
        <v>29</v>
      </c>
      <c r="AE418" s="29">
        <f t="shared" si="479"/>
        <v>0</v>
      </c>
    </row>
    <row r="419" spans="1:31" s="55" customFormat="1">
      <c r="A419" s="1"/>
      <c r="B419" s="33">
        <v>4</v>
      </c>
      <c r="C419" s="27" t="s">
        <v>67</v>
      </c>
      <c r="D419" s="29">
        <v>0</v>
      </c>
      <c r="E419" s="29">
        <v>0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29">
        <f t="shared" si="478"/>
        <v>0</v>
      </c>
      <c r="L419" s="29">
        <v>86</v>
      </c>
      <c r="M419" s="29">
        <v>86</v>
      </c>
      <c r="N419" s="29">
        <v>86</v>
      </c>
      <c r="O419" s="29">
        <v>61</v>
      </c>
      <c r="P419" s="29">
        <f>N419</f>
        <v>86</v>
      </c>
      <c r="Q419" s="29">
        <v>86</v>
      </c>
      <c r="R419" s="29">
        <v>86</v>
      </c>
      <c r="S419" s="29">
        <v>86</v>
      </c>
      <c r="T419" s="29">
        <v>61</v>
      </c>
      <c r="U419" s="29">
        <f>S419</f>
        <v>86</v>
      </c>
      <c r="V419" s="29">
        <v>0</v>
      </c>
      <c r="W419" s="29">
        <v>0</v>
      </c>
      <c r="X419" s="29">
        <v>0</v>
      </c>
      <c r="Y419" s="29">
        <v>61</v>
      </c>
      <c r="Z419" s="29">
        <f>X419</f>
        <v>0</v>
      </c>
      <c r="AA419" s="29">
        <v>0</v>
      </c>
      <c r="AB419" s="29">
        <v>0</v>
      </c>
      <c r="AC419" s="29">
        <v>0</v>
      </c>
      <c r="AD419" s="29">
        <v>61</v>
      </c>
      <c r="AE419" s="29">
        <f t="shared" si="479"/>
        <v>0</v>
      </c>
    </row>
    <row r="420" spans="1:31" s="55" customFormat="1">
      <c r="A420" s="1"/>
      <c r="B420" s="33">
        <v>5</v>
      </c>
      <c r="C420" s="27" t="s">
        <v>68</v>
      </c>
      <c r="D420" s="29">
        <v>0</v>
      </c>
      <c r="E420" s="29">
        <v>0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29">
        <f t="shared" si="478"/>
        <v>0</v>
      </c>
      <c r="L420" s="29">
        <v>0</v>
      </c>
      <c r="M420" s="29">
        <v>0</v>
      </c>
      <c r="N420" s="29">
        <v>0</v>
      </c>
      <c r="O420" s="29">
        <v>0</v>
      </c>
      <c r="P420" s="29">
        <f>N420</f>
        <v>0</v>
      </c>
      <c r="Q420" s="29">
        <v>0</v>
      </c>
      <c r="R420" s="29">
        <v>0</v>
      </c>
      <c r="S420" s="29">
        <v>0</v>
      </c>
      <c r="T420" s="29">
        <v>0</v>
      </c>
      <c r="U420" s="29">
        <f>S420</f>
        <v>0</v>
      </c>
      <c r="V420" s="29">
        <v>0</v>
      </c>
      <c r="W420" s="29">
        <v>0</v>
      </c>
      <c r="X420" s="29">
        <v>0</v>
      </c>
      <c r="Y420" s="29">
        <v>0</v>
      </c>
      <c r="Z420" s="29">
        <f>X420</f>
        <v>0</v>
      </c>
      <c r="AA420" s="29">
        <v>0</v>
      </c>
      <c r="AB420" s="29">
        <v>0</v>
      </c>
      <c r="AC420" s="29">
        <v>0</v>
      </c>
      <c r="AD420" s="29">
        <v>0</v>
      </c>
      <c r="AE420" s="29">
        <f t="shared" si="479"/>
        <v>0</v>
      </c>
    </row>
    <row r="421" spans="1:31" s="55" customFormat="1">
      <c r="A421" s="1"/>
      <c r="B421" s="33"/>
      <c r="C421" s="27"/>
      <c r="D421" s="42"/>
      <c r="E421" s="42"/>
      <c r="F421" s="41"/>
      <c r="G421" s="43"/>
      <c r="H421" s="44"/>
      <c r="I421" s="42"/>
      <c r="J421" s="42"/>
      <c r="K421" s="42"/>
      <c r="L421" s="41">
        <v>0</v>
      </c>
      <c r="M421" s="43">
        <v>0</v>
      </c>
      <c r="N421" s="44">
        <v>0</v>
      </c>
      <c r="O421" s="42">
        <v>0</v>
      </c>
      <c r="P421" s="42"/>
      <c r="Q421" s="42">
        <v>0</v>
      </c>
      <c r="R421" s="41">
        <v>0</v>
      </c>
      <c r="S421" s="43">
        <v>0</v>
      </c>
      <c r="T421" s="42">
        <v>0</v>
      </c>
      <c r="U421" s="42"/>
      <c r="V421" s="42"/>
      <c r="W421" s="42"/>
      <c r="X421" s="41"/>
      <c r="Y421" s="42">
        <v>0</v>
      </c>
      <c r="Z421" s="44"/>
      <c r="AA421" s="44"/>
      <c r="AB421" s="44"/>
      <c r="AC421" s="44"/>
      <c r="AD421" s="42">
        <v>0</v>
      </c>
      <c r="AE421" s="44"/>
    </row>
    <row r="422" spans="1:31" s="55" customFormat="1">
      <c r="A422" s="1"/>
      <c r="B422" s="45"/>
      <c r="C422" s="46" t="s">
        <v>69</v>
      </c>
      <c r="D422" s="47">
        <f>SUM(D416:D421)</f>
        <v>0</v>
      </c>
      <c r="E422" s="47">
        <f t="shared" ref="E422:AE422" si="480">SUM(E416:E421)</f>
        <v>0</v>
      </c>
      <c r="F422" s="47">
        <f t="shared" si="480"/>
        <v>0</v>
      </c>
      <c r="G422" s="47">
        <f t="shared" si="480"/>
        <v>0</v>
      </c>
      <c r="H422" s="47">
        <f t="shared" si="480"/>
        <v>0</v>
      </c>
      <c r="I422" s="47">
        <f t="shared" si="480"/>
        <v>0</v>
      </c>
      <c r="J422" s="47">
        <f t="shared" si="480"/>
        <v>0</v>
      </c>
      <c r="K422" s="47">
        <f t="shared" si="480"/>
        <v>0</v>
      </c>
      <c r="L422" s="47">
        <f t="shared" si="480"/>
        <v>256</v>
      </c>
      <c r="M422" s="47">
        <f t="shared" si="480"/>
        <v>256</v>
      </c>
      <c r="N422" s="47">
        <f t="shared" si="480"/>
        <v>256</v>
      </c>
      <c r="O422" s="47">
        <f t="shared" si="480"/>
        <v>283</v>
      </c>
      <c r="P422" s="47">
        <f t="shared" si="480"/>
        <v>256</v>
      </c>
      <c r="Q422" s="47">
        <f t="shared" si="480"/>
        <v>256</v>
      </c>
      <c r="R422" s="47">
        <f t="shared" si="480"/>
        <v>256</v>
      </c>
      <c r="S422" s="47">
        <f t="shared" si="480"/>
        <v>256</v>
      </c>
      <c r="T422" s="47">
        <f t="shared" si="480"/>
        <v>283</v>
      </c>
      <c r="U422" s="47">
        <f t="shared" si="480"/>
        <v>256</v>
      </c>
      <c r="V422" s="47">
        <f t="shared" si="480"/>
        <v>0</v>
      </c>
      <c r="W422" s="47">
        <f t="shared" si="480"/>
        <v>0</v>
      </c>
      <c r="X422" s="47">
        <f t="shared" si="480"/>
        <v>0</v>
      </c>
      <c r="Y422" s="47">
        <f t="shared" si="480"/>
        <v>283</v>
      </c>
      <c r="Z422" s="47">
        <f t="shared" si="480"/>
        <v>0</v>
      </c>
      <c r="AA422" s="47">
        <f t="shared" si="480"/>
        <v>0</v>
      </c>
      <c r="AB422" s="47">
        <f t="shared" si="480"/>
        <v>0</v>
      </c>
      <c r="AC422" s="47">
        <f t="shared" si="480"/>
        <v>0</v>
      </c>
      <c r="AD422" s="47">
        <f t="shared" si="480"/>
        <v>283</v>
      </c>
      <c r="AE422" s="47">
        <f t="shared" si="480"/>
        <v>0</v>
      </c>
    </row>
    <row r="423" spans="1:31" s="55" customFormat="1">
      <c r="A423" s="1"/>
      <c r="B423" s="1" t="str">
        <f>B409</f>
        <v>Organik Anak Perusahaan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31" s="55" customFormat="1">
      <c r="A424" s="1"/>
      <c r="B424" s="40" t="str">
        <f>B198</f>
        <v>PT Berlian Jasa Terminal Indonesia (Grup)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31" s="55" customForma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31" s="55" customFormat="1">
      <c r="A426" s="1"/>
      <c r="B426" s="137" t="s">
        <v>3</v>
      </c>
      <c r="C426" s="3"/>
      <c r="D426" s="4" t="s">
        <v>0</v>
      </c>
      <c r="E426" s="4" t="s">
        <v>1</v>
      </c>
      <c r="F426" s="4" t="s">
        <v>0</v>
      </c>
      <c r="G426" s="4" t="s">
        <v>1</v>
      </c>
      <c r="H426" s="4" t="s">
        <v>0</v>
      </c>
      <c r="I426" s="4" t="s">
        <v>1</v>
      </c>
      <c r="J426" s="4" t="s">
        <v>0</v>
      </c>
      <c r="K426" s="4" t="s">
        <v>1</v>
      </c>
      <c r="L426" s="5" t="s">
        <v>0</v>
      </c>
      <c r="M426" s="5" t="s">
        <v>0</v>
      </c>
      <c r="N426" s="4" t="s">
        <v>0</v>
      </c>
      <c r="O426" s="4" t="s">
        <v>1</v>
      </c>
      <c r="P426" s="6" t="s">
        <v>0</v>
      </c>
      <c r="Q426" s="5" t="s">
        <v>0</v>
      </c>
      <c r="R426" s="5" t="s">
        <v>0</v>
      </c>
      <c r="S426" s="4" t="s">
        <v>0</v>
      </c>
      <c r="T426" s="4" t="s">
        <v>1</v>
      </c>
      <c r="U426" s="6" t="s">
        <v>0</v>
      </c>
      <c r="V426" s="5" t="s">
        <v>0</v>
      </c>
      <c r="W426" s="5" t="s">
        <v>0</v>
      </c>
      <c r="X426" s="4" t="s">
        <v>0</v>
      </c>
      <c r="Y426" s="4" t="s">
        <v>1</v>
      </c>
      <c r="Z426" s="6" t="s">
        <v>0</v>
      </c>
      <c r="AA426" s="5" t="s">
        <v>0</v>
      </c>
      <c r="AB426" s="5" t="s">
        <v>0</v>
      </c>
      <c r="AC426" s="4" t="s">
        <v>0</v>
      </c>
      <c r="AD426" s="4" t="s">
        <v>1</v>
      </c>
      <c r="AE426" s="6" t="s">
        <v>0</v>
      </c>
    </row>
    <row r="427" spans="1:31" s="55" customFormat="1">
      <c r="A427" s="1"/>
      <c r="B427" s="138"/>
      <c r="C427" s="9" t="s">
        <v>62</v>
      </c>
      <c r="D427" s="9" t="s">
        <v>6</v>
      </c>
      <c r="E427" s="9" t="s">
        <v>6</v>
      </c>
      <c r="F427" s="9" t="s">
        <v>7</v>
      </c>
      <c r="G427" s="9" t="s">
        <v>7</v>
      </c>
      <c r="H427" s="9" t="s">
        <v>8</v>
      </c>
      <c r="I427" s="9" t="s">
        <v>8</v>
      </c>
      <c r="J427" s="9" t="s">
        <v>9</v>
      </c>
      <c r="K427" s="9" t="s">
        <v>9</v>
      </c>
      <c r="L427" s="10" t="s">
        <v>10</v>
      </c>
      <c r="M427" s="10" t="s">
        <v>11</v>
      </c>
      <c r="N427" s="9" t="s">
        <v>12</v>
      </c>
      <c r="O427" s="9" t="s">
        <v>6</v>
      </c>
      <c r="P427" s="11" t="s">
        <v>6</v>
      </c>
      <c r="Q427" s="10" t="s">
        <v>63</v>
      </c>
      <c r="R427" s="10" t="s">
        <v>13</v>
      </c>
      <c r="S427" s="9" t="s">
        <v>14</v>
      </c>
      <c r="T427" s="9" t="s">
        <v>7</v>
      </c>
      <c r="U427" s="11" t="s">
        <v>7</v>
      </c>
      <c r="V427" s="10" t="s">
        <v>15</v>
      </c>
      <c r="W427" s="10" t="s">
        <v>16</v>
      </c>
      <c r="X427" s="9" t="s">
        <v>17</v>
      </c>
      <c r="Y427" s="9" t="s">
        <v>8</v>
      </c>
      <c r="Z427" s="11" t="s">
        <v>8</v>
      </c>
      <c r="AA427" s="10" t="s">
        <v>18</v>
      </c>
      <c r="AB427" s="10" t="s">
        <v>19</v>
      </c>
      <c r="AC427" s="9" t="s">
        <v>9</v>
      </c>
      <c r="AD427" s="9" t="s">
        <v>9</v>
      </c>
      <c r="AE427" s="11" t="s">
        <v>20</v>
      </c>
    </row>
    <row r="428" spans="1:31" s="55" customFormat="1">
      <c r="A428" s="1"/>
      <c r="B428" s="139"/>
      <c r="C428" s="13"/>
      <c r="D428" s="14">
        <v>2021</v>
      </c>
      <c r="E428" s="14">
        <v>2021</v>
      </c>
      <c r="F428" s="14">
        <v>2021</v>
      </c>
      <c r="G428" s="14">
        <v>2021</v>
      </c>
      <c r="H428" s="14">
        <v>2021</v>
      </c>
      <c r="I428" s="14">
        <v>2021</v>
      </c>
      <c r="J428" s="14">
        <v>2021</v>
      </c>
      <c r="K428" s="14">
        <v>2021</v>
      </c>
      <c r="L428" s="15" t="s">
        <v>22</v>
      </c>
      <c r="M428" s="15" t="s">
        <v>22</v>
      </c>
      <c r="N428" s="14" t="s">
        <v>22</v>
      </c>
      <c r="O428" s="14" t="s">
        <v>22</v>
      </c>
      <c r="P428" s="16">
        <v>2022</v>
      </c>
      <c r="Q428" s="15" t="s">
        <v>22</v>
      </c>
      <c r="R428" s="15" t="s">
        <v>22</v>
      </c>
      <c r="S428" s="14" t="s">
        <v>22</v>
      </c>
      <c r="T428" s="14" t="s">
        <v>22</v>
      </c>
      <c r="U428" s="16">
        <v>2022</v>
      </c>
      <c r="V428" s="15" t="s">
        <v>22</v>
      </c>
      <c r="W428" s="15" t="s">
        <v>22</v>
      </c>
      <c r="X428" s="14" t="s">
        <v>22</v>
      </c>
      <c r="Y428" s="14" t="s">
        <v>22</v>
      </c>
      <c r="Z428" s="16">
        <v>2022</v>
      </c>
      <c r="AA428" s="15" t="s">
        <v>22</v>
      </c>
      <c r="AB428" s="15" t="s">
        <v>22</v>
      </c>
      <c r="AC428" s="14">
        <v>2022</v>
      </c>
      <c r="AD428" s="14">
        <v>2022</v>
      </c>
      <c r="AE428" s="16">
        <v>2022</v>
      </c>
    </row>
    <row r="429" spans="1:31" s="55" customFormat="1">
      <c r="A429" s="1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 s="55" customFormat="1">
      <c r="A430" s="1"/>
      <c r="B430" s="33">
        <v>1</v>
      </c>
      <c r="C430" s="27" t="s">
        <v>64</v>
      </c>
      <c r="D430" s="29">
        <v>30</v>
      </c>
      <c r="E430" s="29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f t="shared" ref="K430:K434" si="481">E430+G430+I430</f>
        <v>0</v>
      </c>
      <c r="L430" s="29">
        <v>32</v>
      </c>
      <c r="M430" s="29">
        <v>31</v>
      </c>
      <c r="N430" s="29">
        <v>31</v>
      </c>
      <c r="O430" s="29">
        <v>32</v>
      </c>
      <c r="P430" s="29">
        <f>N430</f>
        <v>31</v>
      </c>
      <c r="Q430" s="29">
        <v>31</v>
      </c>
      <c r="R430" s="29">
        <v>31</v>
      </c>
      <c r="S430" s="29">
        <v>31</v>
      </c>
      <c r="T430" s="29">
        <v>32</v>
      </c>
      <c r="U430" s="29">
        <f>S430</f>
        <v>31</v>
      </c>
      <c r="V430" s="29">
        <v>0</v>
      </c>
      <c r="W430" s="29">
        <v>0</v>
      </c>
      <c r="X430" s="29">
        <v>0</v>
      </c>
      <c r="Y430" s="29">
        <v>32</v>
      </c>
      <c r="Z430" s="29">
        <f>X430</f>
        <v>0</v>
      </c>
      <c r="AA430" s="29">
        <v>0</v>
      </c>
      <c r="AB430" s="29">
        <v>0</v>
      </c>
      <c r="AC430" s="29">
        <v>0</v>
      </c>
      <c r="AD430" s="29">
        <v>32</v>
      </c>
      <c r="AE430" s="29">
        <f>AC430</f>
        <v>0</v>
      </c>
    </row>
    <row r="431" spans="1:31" s="55" customFormat="1">
      <c r="A431" s="1"/>
      <c r="B431" s="33">
        <v>2</v>
      </c>
      <c r="C431" s="27" t="s">
        <v>65</v>
      </c>
      <c r="D431" s="29">
        <v>260</v>
      </c>
      <c r="E431" s="29">
        <v>0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f t="shared" si="481"/>
        <v>0</v>
      </c>
      <c r="L431" s="29">
        <v>274</v>
      </c>
      <c r="M431" s="29">
        <v>266</v>
      </c>
      <c r="N431" s="29">
        <v>265</v>
      </c>
      <c r="O431" s="29">
        <v>295</v>
      </c>
      <c r="P431" s="29">
        <f>N431</f>
        <v>265</v>
      </c>
      <c r="Q431" s="29">
        <v>264</v>
      </c>
      <c r="R431" s="29">
        <v>261</v>
      </c>
      <c r="S431" s="29">
        <v>261</v>
      </c>
      <c r="T431" s="29">
        <v>295</v>
      </c>
      <c r="U431" s="29">
        <f>S431</f>
        <v>261</v>
      </c>
      <c r="V431" s="29">
        <v>0</v>
      </c>
      <c r="W431" s="29">
        <v>0</v>
      </c>
      <c r="X431" s="29">
        <v>0</v>
      </c>
      <c r="Y431" s="29">
        <v>295</v>
      </c>
      <c r="Z431" s="29">
        <f>X431</f>
        <v>0</v>
      </c>
      <c r="AA431" s="29">
        <v>0</v>
      </c>
      <c r="AB431" s="29">
        <v>0</v>
      </c>
      <c r="AC431" s="29">
        <v>0</v>
      </c>
      <c r="AD431" s="29">
        <v>295</v>
      </c>
      <c r="AE431" s="29">
        <f t="shared" ref="AE431:AE434" si="482">AC431</f>
        <v>0</v>
      </c>
    </row>
    <row r="432" spans="1:31" s="55" customFormat="1">
      <c r="A432" s="1"/>
      <c r="B432" s="33">
        <v>3</v>
      </c>
      <c r="C432" s="27" t="s">
        <v>66</v>
      </c>
      <c r="D432" s="29">
        <v>58</v>
      </c>
      <c r="E432" s="29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f t="shared" si="481"/>
        <v>0</v>
      </c>
      <c r="L432" s="29">
        <v>59</v>
      </c>
      <c r="M432" s="29">
        <v>50</v>
      </c>
      <c r="N432" s="29">
        <v>50</v>
      </c>
      <c r="O432" s="29">
        <v>66</v>
      </c>
      <c r="P432" s="29">
        <f>N432</f>
        <v>50</v>
      </c>
      <c r="Q432" s="29">
        <v>50</v>
      </c>
      <c r="R432" s="29">
        <v>50</v>
      </c>
      <c r="S432" s="29">
        <v>50</v>
      </c>
      <c r="T432" s="29">
        <v>66</v>
      </c>
      <c r="U432" s="29">
        <f>S432</f>
        <v>50</v>
      </c>
      <c r="V432" s="29">
        <v>0</v>
      </c>
      <c r="W432" s="29">
        <v>0</v>
      </c>
      <c r="X432" s="29">
        <v>0</v>
      </c>
      <c r="Y432" s="29">
        <v>66</v>
      </c>
      <c r="Z432" s="29">
        <f>X432</f>
        <v>0</v>
      </c>
      <c r="AA432" s="29">
        <v>0</v>
      </c>
      <c r="AB432" s="29">
        <v>0</v>
      </c>
      <c r="AC432" s="29">
        <v>0</v>
      </c>
      <c r="AD432" s="29">
        <v>66</v>
      </c>
      <c r="AE432" s="29">
        <f t="shared" si="482"/>
        <v>0</v>
      </c>
    </row>
    <row r="433" spans="1:31" s="55" customFormat="1">
      <c r="A433" s="1"/>
      <c r="B433" s="33">
        <v>4</v>
      </c>
      <c r="C433" s="27" t="s">
        <v>67</v>
      </c>
      <c r="D433" s="29">
        <v>233</v>
      </c>
      <c r="E433" s="29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f t="shared" si="481"/>
        <v>0</v>
      </c>
      <c r="L433" s="29">
        <v>210</v>
      </c>
      <c r="M433" s="29">
        <v>227</v>
      </c>
      <c r="N433" s="29">
        <v>227</v>
      </c>
      <c r="O433" s="29">
        <v>301</v>
      </c>
      <c r="P433" s="29">
        <f>N433</f>
        <v>227</v>
      </c>
      <c r="Q433" s="29">
        <v>227</v>
      </c>
      <c r="R433" s="29">
        <v>227</v>
      </c>
      <c r="S433" s="29">
        <v>227</v>
      </c>
      <c r="T433" s="29">
        <v>301</v>
      </c>
      <c r="U433" s="29">
        <f>S433</f>
        <v>227</v>
      </c>
      <c r="V433" s="29">
        <v>0</v>
      </c>
      <c r="W433" s="29">
        <v>0</v>
      </c>
      <c r="X433" s="29">
        <v>0</v>
      </c>
      <c r="Y433" s="29">
        <v>301</v>
      </c>
      <c r="Z433" s="29">
        <f>X433</f>
        <v>0</v>
      </c>
      <c r="AA433" s="29">
        <v>0</v>
      </c>
      <c r="AB433" s="29">
        <v>0</v>
      </c>
      <c r="AC433" s="29">
        <v>0</v>
      </c>
      <c r="AD433" s="29">
        <v>301</v>
      </c>
      <c r="AE433" s="29">
        <f t="shared" si="482"/>
        <v>0</v>
      </c>
    </row>
    <row r="434" spans="1:31" s="55" customFormat="1">
      <c r="A434" s="1"/>
      <c r="B434" s="33">
        <v>5</v>
      </c>
      <c r="C434" s="27" t="s">
        <v>68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f t="shared" si="481"/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f>N434</f>
        <v>0</v>
      </c>
      <c r="Q434" s="29">
        <v>0</v>
      </c>
      <c r="R434" s="29">
        <v>0</v>
      </c>
      <c r="S434" s="29">
        <v>0</v>
      </c>
      <c r="T434" s="29">
        <v>0</v>
      </c>
      <c r="U434" s="29">
        <f>S434</f>
        <v>0</v>
      </c>
      <c r="V434" s="29">
        <v>0</v>
      </c>
      <c r="W434" s="29">
        <v>0</v>
      </c>
      <c r="X434" s="29">
        <v>0</v>
      </c>
      <c r="Y434" s="29">
        <v>0</v>
      </c>
      <c r="Z434" s="29">
        <f>X434</f>
        <v>0</v>
      </c>
      <c r="AA434" s="29">
        <v>0</v>
      </c>
      <c r="AB434" s="29">
        <v>0</v>
      </c>
      <c r="AC434" s="29">
        <v>0</v>
      </c>
      <c r="AD434" s="29">
        <v>0</v>
      </c>
      <c r="AE434" s="29">
        <f t="shared" si="482"/>
        <v>0</v>
      </c>
    </row>
    <row r="435" spans="1:31" s="55" customFormat="1">
      <c r="A435" s="1"/>
      <c r="B435" s="33"/>
      <c r="C435" s="27"/>
      <c r="D435" s="42">
        <v>0</v>
      </c>
      <c r="E435" s="42"/>
      <c r="F435" s="41"/>
      <c r="G435" s="43"/>
      <c r="H435" s="44"/>
      <c r="I435" s="42"/>
      <c r="J435" s="42"/>
      <c r="K435" s="42"/>
      <c r="L435" s="41">
        <v>0</v>
      </c>
      <c r="M435" s="43">
        <v>0</v>
      </c>
      <c r="N435" s="44">
        <v>0</v>
      </c>
      <c r="O435" s="42">
        <v>0</v>
      </c>
      <c r="P435" s="42"/>
      <c r="Q435" s="42">
        <v>0</v>
      </c>
      <c r="R435" s="41">
        <v>0</v>
      </c>
      <c r="S435" s="43">
        <v>0</v>
      </c>
      <c r="T435" s="42">
        <v>0</v>
      </c>
      <c r="U435" s="42"/>
      <c r="V435" s="42"/>
      <c r="W435" s="42"/>
      <c r="X435" s="41"/>
      <c r="Y435" s="42">
        <v>0</v>
      </c>
      <c r="Z435" s="44"/>
      <c r="AA435" s="44"/>
      <c r="AB435" s="44"/>
      <c r="AC435" s="44"/>
      <c r="AD435" s="42">
        <v>0</v>
      </c>
      <c r="AE435" s="44"/>
    </row>
    <row r="436" spans="1:31" s="55" customFormat="1">
      <c r="A436" s="1"/>
      <c r="B436" s="45"/>
      <c r="C436" s="46" t="s">
        <v>69</v>
      </c>
      <c r="D436" s="47">
        <f>SUM(D430:D435)</f>
        <v>581</v>
      </c>
      <c r="E436" s="47">
        <f t="shared" ref="E436:AE436" si="483">SUM(E430:E435)</f>
        <v>0</v>
      </c>
      <c r="F436" s="47">
        <f t="shared" si="483"/>
        <v>0</v>
      </c>
      <c r="G436" s="47">
        <f t="shared" si="483"/>
        <v>0</v>
      </c>
      <c r="H436" s="47">
        <f t="shared" si="483"/>
        <v>0</v>
      </c>
      <c r="I436" s="47">
        <f t="shared" si="483"/>
        <v>0</v>
      </c>
      <c r="J436" s="47">
        <f t="shared" si="483"/>
        <v>0</v>
      </c>
      <c r="K436" s="47">
        <f t="shared" si="483"/>
        <v>0</v>
      </c>
      <c r="L436" s="47">
        <f t="shared" si="483"/>
        <v>575</v>
      </c>
      <c r="M436" s="47">
        <f t="shared" si="483"/>
        <v>574</v>
      </c>
      <c r="N436" s="47">
        <f t="shared" si="483"/>
        <v>573</v>
      </c>
      <c r="O436" s="47">
        <f t="shared" si="483"/>
        <v>694</v>
      </c>
      <c r="P436" s="47">
        <f t="shared" si="483"/>
        <v>573</v>
      </c>
      <c r="Q436" s="47">
        <f t="shared" si="483"/>
        <v>572</v>
      </c>
      <c r="R436" s="47">
        <f t="shared" si="483"/>
        <v>569</v>
      </c>
      <c r="S436" s="47">
        <f t="shared" si="483"/>
        <v>569</v>
      </c>
      <c r="T436" s="47">
        <f t="shared" si="483"/>
        <v>694</v>
      </c>
      <c r="U436" s="47">
        <f t="shared" si="483"/>
        <v>569</v>
      </c>
      <c r="V436" s="47">
        <f t="shared" si="483"/>
        <v>0</v>
      </c>
      <c r="W436" s="47">
        <f t="shared" si="483"/>
        <v>0</v>
      </c>
      <c r="X436" s="47">
        <f t="shared" si="483"/>
        <v>0</v>
      </c>
      <c r="Y436" s="47">
        <f t="shared" si="483"/>
        <v>694</v>
      </c>
      <c r="Z436" s="47">
        <f t="shared" si="483"/>
        <v>0</v>
      </c>
      <c r="AA436" s="47">
        <f t="shared" si="483"/>
        <v>0</v>
      </c>
      <c r="AB436" s="47">
        <f t="shared" si="483"/>
        <v>0</v>
      </c>
      <c r="AC436" s="47">
        <f t="shared" si="483"/>
        <v>0</v>
      </c>
      <c r="AD436" s="47">
        <f t="shared" si="483"/>
        <v>694</v>
      </c>
      <c r="AE436" s="47">
        <f t="shared" si="483"/>
        <v>0</v>
      </c>
    </row>
    <row r="437" spans="1:31" s="55" customFormat="1">
      <c r="A437" s="1"/>
      <c r="B437" s="1" t="str">
        <f>B423</f>
        <v>Organik Anak Perusahaan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31" s="55" customFormat="1">
      <c r="A438" s="1"/>
      <c r="B438" s="40" t="str">
        <f>B212</f>
        <v>PT Kaltim Karingau Terminal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31" s="55" customForma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31" s="55" customFormat="1">
      <c r="A440" s="1"/>
      <c r="B440" s="137" t="s">
        <v>3</v>
      </c>
      <c r="C440" s="3"/>
      <c r="D440" s="4" t="s">
        <v>0</v>
      </c>
      <c r="E440" s="4" t="s">
        <v>1</v>
      </c>
      <c r="F440" s="4" t="s">
        <v>0</v>
      </c>
      <c r="G440" s="4" t="s">
        <v>1</v>
      </c>
      <c r="H440" s="4" t="s">
        <v>0</v>
      </c>
      <c r="I440" s="4" t="s">
        <v>1</v>
      </c>
      <c r="J440" s="4" t="s">
        <v>0</v>
      </c>
      <c r="K440" s="4" t="s">
        <v>1</v>
      </c>
      <c r="L440" s="5" t="s">
        <v>0</v>
      </c>
      <c r="M440" s="5" t="s">
        <v>0</v>
      </c>
      <c r="N440" s="4" t="s">
        <v>0</v>
      </c>
      <c r="O440" s="4" t="s">
        <v>1</v>
      </c>
      <c r="P440" s="6" t="s">
        <v>0</v>
      </c>
      <c r="Q440" s="5" t="s">
        <v>0</v>
      </c>
      <c r="R440" s="5" t="s">
        <v>0</v>
      </c>
      <c r="S440" s="4" t="s">
        <v>0</v>
      </c>
      <c r="T440" s="4" t="s">
        <v>1</v>
      </c>
      <c r="U440" s="6" t="s">
        <v>0</v>
      </c>
      <c r="V440" s="5" t="s">
        <v>0</v>
      </c>
      <c r="W440" s="5" t="s">
        <v>0</v>
      </c>
      <c r="X440" s="4" t="s">
        <v>0</v>
      </c>
      <c r="Y440" s="4" t="s">
        <v>1</v>
      </c>
      <c r="Z440" s="6" t="s">
        <v>0</v>
      </c>
      <c r="AA440" s="5" t="s">
        <v>0</v>
      </c>
      <c r="AB440" s="5" t="s">
        <v>0</v>
      </c>
      <c r="AC440" s="4" t="s">
        <v>0</v>
      </c>
      <c r="AD440" s="4" t="s">
        <v>1</v>
      </c>
      <c r="AE440" s="6" t="s">
        <v>0</v>
      </c>
    </row>
    <row r="441" spans="1:31" s="55" customFormat="1">
      <c r="A441" s="1"/>
      <c r="B441" s="138"/>
      <c r="C441" s="9" t="s">
        <v>62</v>
      </c>
      <c r="D441" s="9" t="s">
        <v>6</v>
      </c>
      <c r="E441" s="9" t="s">
        <v>6</v>
      </c>
      <c r="F441" s="9" t="s">
        <v>7</v>
      </c>
      <c r="G441" s="9" t="s">
        <v>7</v>
      </c>
      <c r="H441" s="9" t="s">
        <v>8</v>
      </c>
      <c r="I441" s="9" t="s">
        <v>8</v>
      </c>
      <c r="J441" s="9" t="s">
        <v>9</v>
      </c>
      <c r="K441" s="9" t="s">
        <v>9</v>
      </c>
      <c r="L441" s="10" t="s">
        <v>10</v>
      </c>
      <c r="M441" s="10" t="s">
        <v>11</v>
      </c>
      <c r="N441" s="9" t="s">
        <v>12</v>
      </c>
      <c r="O441" s="9" t="s">
        <v>6</v>
      </c>
      <c r="P441" s="11" t="s">
        <v>6</v>
      </c>
      <c r="Q441" s="10" t="s">
        <v>63</v>
      </c>
      <c r="R441" s="10" t="s">
        <v>13</v>
      </c>
      <c r="S441" s="9" t="s">
        <v>14</v>
      </c>
      <c r="T441" s="9" t="s">
        <v>7</v>
      </c>
      <c r="U441" s="11" t="s">
        <v>7</v>
      </c>
      <c r="V441" s="10" t="s">
        <v>15</v>
      </c>
      <c r="W441" s="10" t="s">
        <v>16</v>
      </c>
      <c r="X441" s="9" t="s">
        <v>17</v>
      </c>
      <c r="Y441" s="9" t="s">
        <v>8</v>
      </c>
      <c r="Z441" s="11" t="s">
        <v>8</v>
      </c>
      <c r="AA441" s="10" t="s">
        <v>18</v>
      </c>
      <c r="AB441" s="10" t="s">
        <v>19</v>
      </c>
      <c r="AC441" s="9" t="s">
        <v>9</v>
      </c>
      <c r="AD441" s="9" t="s">
        <v>9</v>
      </c>
      <c r="AE441" s="11" t="s">
        <v>20</v>
      </c>
    </row>
    <row r="442" spans="1:31" s="55" customFormat="1">
      <c r="A442" s="1"/>
      <c r="B442" s="139"/>
      <c r="C442" s="13"/>
      <c r="D442" s="14">
        <v>2021</v>
      </c>
      <c r="E442" s="14">
        <v>2021</v>
      </c>
      <c r="F442" s="14">
        <v>2021</v>
      </c>
      <c r="G442" s="14">
        <v>2021</v>
      </c>
      <c r="H442" s="14">
        <v>2021</v>
      </c>
      <c r="I442" s="14">
        <v>2021</v>
      </c>
      <c r="J442" s="14">
        <v>2021</v>
      </c>
      <c r="K442" s="14">
        <v>2021</v>
      </c>
      <c r="L442" s="15" t="s">
        <v>22</v>
      </c>
      <c r="M442" s="15" t="s">
        <v>22</v>
      </c>
      <c r="N442" s="14" t="s">
        <v>22</v>
      </c>
      <c r="O442" s="14" t="s">
        <v>22</v>
      </c>
      <c r="P442" s="16">
        <v>2022</v>
      </c>
      <c r="Q442" s="15" t="s">
        <v>22</v>
      </c>
      <c r="R442" s="15" t="s">
        <v>22</v>
      </c>
      <c r="S442" s="14" t="s">
        <v>22</v>
      </c>
      <c r="T442" s="14" t="s">
        <v>22</v>
      </c>
      <c r="U442" s="16">
        <v>2022</v>
      </c>
      <c r="V442" s="15" t="s">
        <v>22</v>
      </c>
      <c r="W442" s="15" t="s">
        <v>22</v>
      </c>
      <c r="X442" s="14" t="s">
        <v>22</v>
      </c>
      <c r="Y442" s="14" t="s">
        <v>22</v>
      </c>
      <c r="Z442" s="16">
        <v>2022</v>
      </c>
      <c r="AA442" s="15" t="s">
        <v>22</v>
      </c>
      <c r="AB442" s="15" t="s">
        <v>22</v>
      </c>
      <c r="AC442" s="14">
        <v>2022</v>
      </c>
      <c r="AD442" s="14">
        <v>2022</v>
      </c>
      <c r="AE442" s="16">
        <v>2022</v>
      </c>
    </row>
    <row r="443" spans="1:31" s="55" customFormat="1">
      <c r="A443" s="1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 s="55" customFormat="1">
      <c r="A444" s="1"/>
      <c r="B444" s="33">
        <v>1</v>
      </c>
      <c r="C444" s="27" t="s">
        <v>64</v>
      </c>
      <c r="D444" s="29">
        <v>2</v>
      </c>
      <c r="E444" s="29">
        <v>0</v>
      </c>
      <c r="F444" s="29">
        <v>2</v>
      </c>
      <c r="G444" s="29">
        <v>0</v>
      </c>
      <c r="H444" s="29">
        <v>2</v>
      </c>
      <c r="I444" s="29">
        <v>0</v>
      </c>
      <c r="J444" s="29">
        <v>2</v>
      </c>
      <c r="K444" s="29">
        <f t="shared" ref="K444:K448" si="484">E444+G444+I444</f>
        <v>0</v>
      </c>
      <c r="L444" s="29">
        <v>2</v>
      </c>
      <c r="M444" s="29">
        <v>2</v>
      </c>
      <c r="N444" s="29">
        <v>2</v>
      </c>
      <c r="O444" s="29">
        <v>2</v>
      </c>
      <c r="P444" s="29">
        <f>N444</f>
        <v>2</v>
      </c>
      <c r="Q444" s="29">
        <v>2</v>
      </c>
      <c r="R444" s="29">
        <v>2</v>
      </c>
      <c r="S444" s="29">
        <v>2</v>
      </c>
      <c r="T444" s="29">
        <v>2</v>
      </c>
      <c r="U444" s="29">
        <f>S444</f>
        <v>2</v>
      </c>
      <c r="V444" s="29">
        <v>0</v>
      </c>
      <c r="W444" s="29">
        <v>0</v>
      </c>
      <c r="X444" s="29">
        <v>0</v>
      </c>
      <c r="Y444" s="29">
        <v>2</v>
      </c>
      <c r="Z444" s="29">
        <f>X444</f>
        <v>0</v>
      </c>
      <c r="AA444" s="29">
        <v>0</v>
      </c>
      <c r="AB444" s="29">
        <v>0</v>
      </c>
      <c r="AC444" s="29">
        <v>0</v>
      </c>
      <c r="AD444" s="29">
        <v>2</v>
      </c>
      <c r="AE444" s="29">
        <f>AC444</f>
        <v>0</v>
      </c>
    </row>
    <row r="445" spans="1:31" s="55" customFormat="1">
      <c r="A445" s="1"/>
      <c r="B445" s="33">
        <v>2</v>
      </c>
      <c r="C445" s="27" t="s">
        <v>65</v>
      </c>
      <c r="D445" s="29">
        <v>45</v>
      </c>
      <c r="E445" s="29">
        <v>0</v>
      </c>
      <c r="F445" s="29">
        <v>45</v>
      </c>
      <c r="G445" s="29">
        <v>0</v>
      </c>
      <c r="H445" s="29">
        <v>45</v>
      </c>
      <c r="I445" s="29">
        <v>0</v>
      </c>
      <c r="J445" s="29">
        <v>45</v>
      </c>
      <c r="K445" s="29">
        <f t="shared" si="484"/>
        <v>0</v>
      </c>
      <c r="L445" s="29">
        <v>44</v>
      </c>
      <c r="M445" s="29">
        <v>44</v>
      </c>
      <c r="N445" s="29">
        <v>44</v>
      </c>
      <c r="O445" s="29">
        <v>45</v>
      </c>
      <c r="P445" s="29">
        <f>N445</f>
        <v>44</v>
      </c>
      <c r="Q445" s="29">
        <v>44</v>
      </c>
      <c r="R445" s="29">
        <v>44</v>
      </c>
      <c r="S445" s="29">
        <v>44</v>
      </c>
      <c r="T445" s="29">
        <v>45</v>
      </c>
      <c r="U445" s="29">
        <f>S445</f>
        <v>44</v>
      </c>
      <c r="V445" s="29">
        <v>0</v>
      </c>
      <c r="W445" s="29">
        <v>0</v>
      </c>
      <c r="X445" s="29">
        <v>0</v>
      </c>
      <c r="Y445" s="29">
        <v>45</v>
      </c>
      <c r="Z445" s="29">
        <f>X445</f>
        <v>0</v>
      </c>
      <c r="AA445" s="29">
        <v>0</v>
      </c>
      <c r="AB445" s="29">
        <v>0</v>
      </c>
      <c r="AC445" s="29">
        <v>0</v>
      </c>
      <c r="AD445" s="29">
        <v>45</v>
      </c>
      <c r="AE445" s="29">
        <f t="shared" ref="AE445:AE448" si="485">AC445</f>
        <v>0</v>
      </c>
    </row>
    <row r="446" spans="1:31" s="55" customFormat="1">
      <c r="A446" s="1"/>
      <c r="B446" s="33">
        <v>3</v>
      </c>
      <c r="C446" s="27" t="s">
        <v>66</v>
      </c>
      <c r="D446" s="29">
        <v>8</v>
      </c>
      <c r="E446" s="29">
        <v>0</v>
      </c>
      <c r="F446" s="29">
        <v>8</v>
      </c>
      <c r="G446" s="29">
        <v>0</v>
      </c>
      <c r="H446" s="29">
        <v>8</v>
      </c>
      <c r="I446" s="29">
        <v>0</v>
      </c>
      <c r="J446" s="29">
        <v>8</v>
      </c>
      <c r="K446" s="29">
        <f t="shared" si="484"/>
        <v>0</v>
      </c>
      <c r="L446" s="29">
        <v>9</v>
      </c>
      <c r="M446" s="29">
        <v>9</v>
      </c>
      <c r="N446" s="29">
        <v>9</v>
      </c>
      <c r="O446" s="29">
        <v>8</v>
      </c>
      <c r="P446" s="29">
        <f>N446</f>
        <v>9</v>
      </c>
      <c r="Q446" s="29">
        <v>9</v>
      </c>
      <c r="R446" s="29">
        <v>9</v>
      </c>
      <c r="S446" s="29">
        <v>9</v>
      </c>
      <c r="T446" s="29">
        <v>8</v>
      </c>
      <c r="U446" s="29">
        <f>S446</f>
        <v>9</v>
      </c>
      <c r="V446" s="29">
        <v>0</v>
      </c>
      <c r="W446" s="29">
        <v>0</v>
      </c>
      <c r="X446" s="29">
        <v>0</v>
      </c>
      <c r="Y446" s="29">
        <v>8</v>
      </c>
      <c r="Z446" s="29">
        <f>X446</f>
        <v>0</v>
      </c>
      <c r="AA446" s="29">
        <v>0</v>
      </c>
      <c r="AB446" s="29">
        <v>0</v>
      </c>
      <c r="AC446" s="29">
        <v>0</v>
      </c>
      <c r="AD446" s="29">
        <v>8</v>
      </c>
      <c r="AE446" s="29">
        <f t="shared" si="485"/>
        <v>0</v>
      </c>
    </row>
    <row r="447" spans="1:31" s="55" customFormat="1">
      <c r="A447" s="1"/>
      <c r="B447" s="33">
        <v>4</v>
      </c>
      <c r="C447" s="27" t="s">
        <v>67</v>
      </c>
      <c r="D447" s="29">
        <v>20</v>
      </c>
      <c r="E447" s="29">
        <v>0</v>
      </c>
      <c r="F447" s="29">
        <v>20</v>
      </c>
      <c r="G447" s="29">
        <v>0</v>
      </c>
      <c r="H447" s="29">
        <v>20</v>
      </c>
      <c r="I447" s="29">
        <v>0</v>
      </c>
      <c r="J447" s="29">
        <v>19</v>
      </c>
      <c r="K447" s="29">
        <f t="shared" si="484"/>
        <v>0</v>
      </c>
      <c r="L447" s="29">
        <v>19</v>
      </c>
      <c r="M447" s="29">
        <v>19</v>
      </c>
      <c r="N447" s="29">
        <v>19</v>
      </c>
      <c r="O447" s="29">
        <v>20</v>
      </c>
      <c r="P447" s="29">
        <f>N447</f>
        <v>19</v>
      </c>
      <c r="Q447" s="29">
        <v>19</v>
      </c>
      <c r="R447" s="29">
        <v>19</v>
      </c>
      <c r="S447" s="29">
        <v>19</v>
      </c>
      <c r="T447" s="29">
        <v>20</v>
      </c>
      <c r="U447" s="29">
        <f>S447</f>
        <v>19</v>
      </c>
      <c r="V447" s="29">
        <v>0</v>
      </c>
      <c r="W447" s="29">
        <v>0</v>
      </c>
      <c r="X447" s="29">
        <v>0</v>
      </c>
      <c r="Y447" s="29">
        <v>20</v>
      </c>
      <c r="Z447" s="29">
        <f>X447</f>
        <v>0</v>
      </c>
      <c r="AA447" s="29">
        <v>0</v>
      </c>
      <c r="AB447" s="29">
        <v>0</v>
      </c>
      <c r="AC447" s="29">
        <v>0</v>
      </c>
      <c r="AD447" s="29">
        <v>20</v>
      </c>
      <c r="AE447" s="29">
        <f t="shared" si="485"/>
        <v>0</v>
      </c>
    </row>
    <row r="448" spans="1:31" s="55" customFormat="1">
      <c r="A448" s="1"/>
      <c r="B448" s="33">
        <v>5</v>
      </c>
      <c r="C448" s="27" t="s">
        <v>68</v>
      </c>
      <c r="D448" s="29">
        <v>0</v>
      </c>
      <c r="E448" s="29">
        <v>0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29">
        <f t="shared" si="484"/>
        <v>0</v>
      </c>
      <c r="L448" s="29">
        <v>0</v>
      </c>
      <c r="M448" s="29">
        <v>0</v>
      </c>
      <c r="N448" s="29">
        <v>0</v>
      </c>
      <c r="O448" s="29">
        <v>0</v>
      </c>
      <c r="P448" s="29">
        <f>N448</f>
        <v>0</v>
      </c>
      <c r="Q448" s="29">
        <v>0</v>
      </c>
      <c r="R448" s="29">
        <v>0</v>
      </c>
      <c r="S448" s="29">
        <v>0</v>
      </c>
      <c r="T448" s="29">
        <v>0</v>
      </c>
      <c r="U448" s="29">
        <f>S448</f>
        <v>0</v>
      </c>
      <c r="V448" s="29">
        <v>0</v>
      </c>
      <c r="W448" s="29">
        <v>0</v>
      </c>
      <c r="X448" s="29">
        <v>0</v>
      </c>
      <c r="Y448" s="29">
        <v>0</v>
      </c>
      <c r="Z448" s="29">
        <f>X448</f>
        <v>0</v>
      </c>
      <c r="AA448" s="29">
        <v>0</v>
      </c>
      <c r="AB448" s="29">
        <v>0</v>
      </c>
      <c r="AC448" s="29">
        <v>0</v>
      </c>
      <c r="AD448" s="29">
        <v>0</v>
      </c>
      <c r="AE448" s="29">
        <f t="shared" si="485"/>
        <v>0</v>
      </c>
    </row>
    <row r="449" spans="1:31" s="55" customFormat="1">
      <c r="A449" s="1"/>
      <c r="B449" s="33"/>
      <c r="C449" s="27"/>
      <c r="D449" s="42">
        <v>0</v>
      </c>
      <c r="E449" s="42"/>
      <c r="F449" s="41">
        <v>0</v>
      </c>
      <c r="G449" s="43"/>
      <c r="H449" s="44">
        <v>0</v>
      </c>
      <c r="I449" s="42"/>
      <c r="J449" s="42">
        <v>0</v>
      </c>
      <c r="K449" s="42"/>
      <c r="L449" s="41">
        <v>0</v>
      </c>
      <c r="M449" s="43">
        <v>0</v>
      </c>
      <c r="N449" s="44">
        <v>0</v>
      </c>
      <c r="O449" s="42">
        <v>0</v>
      </c>
      <c r="P449" s="42"/>
      <c r="Q449" s="42">
        <v>0</v>
      </c>
      <c r="R449" s="41">
        <v>0</v>
      </c>
      <c r="S449" s="43">
        <v>0</v>
      </c>
      <c r="T449" s="42">
        <v>0</v>
      </c>
      <c r="U449" s="42"/>
      <c r="V449" s="42"/>
      <c r="W449" s="42"/>
      <c r="X449" s="41"/>
      <c r="Y449" s="42">
        <v>0</v>
      </c>
      <c r="Z449" s="44"/>
      <c r="AA449" s="44"/>
      <c r="AB449" s="44"/>
      <c r="AC449" s="44"/>
      <c r="AD449" s="42">
        <v>0</v>
      </c>
      <c r="AE449" s="44"/>
    </row>
    <row r="450" spans="1:31" s="55" customFormat="1">
      <c r="A450" s="1"/>
      <c r="B450" s="45"/>
      <c r="C450" s="46" t="s">
        <v>69</v>
      </c>
      <c r="D450" s="47">
        <f>SUM(D444:D449)</f>
        <v>75</v>
      </c>
      <c r="E450" s="47">
        <f t="shared" ref="E450:AE450" si="486">SUM(E444:E449)</f>
        <v>0</v>
      </c>
      <c r="F450" s="47">
        <f t="shared" si="486"/>
        <v>75</v>
      </c>
      <c r="G450" s="47">
        <f t="shared" si="486"/>
        <v>0</v>
      </c>
      <c r="H450" s="47">
        <f t="shared" si="486"/>
        <v>75</v>
      </c>
      <c r="I450" s="47">
        <f t="shared" si="486"/>
        <v>0</v>
      </c>
      <c r="J450" s="47">
        <f t="shared" si="486"/>
        <v>74</v>
      </c>
      <c r="K450" s="47">
        <f t="shared" si="486"/>
        <v>0</v>
      </c>
      <c r="L450" s="47">
        <f t="shared" si="486"/>
        <v>74</v>
      </c>
      <c r="M450" s="47">
        <f t="shared" si="486"/>
        <v>74</v>
      </c>
      <c r="N450" s="47">
        <f t="shared" si="486"/>
        <v>74</v>
      </c>
      <c r="O450" s="47">
        <f t="shared" si="486"/>
        <v>75</v>
      </c>
      <c r="P450" s="47">
        <f t="shared" si="486"/>
        <v>74</v>
      </c>
      <c r="Q450" s="47">
        <f t="shared" si="486"/>
        <v>74</v>
      </c>
      <c r="R450" s="47">
        <f t="shared" si="486"/>
        <v>74</v>
      </c>
      <c r="S450" s="47">
        <f t="shared" si="486"/>
        <v>74</v>
      </c>
      <c r="T450" s="47">
        <f t="shared" si="486"/>
        <v>75</v>
      </c>
      <c r="U450" s="47">
        <f t="shared" si="486"/>
        <v>74</v>
      </c>
      <c r="V450" s="47">
        <f t="shared" si="486"/>
        <v>0</v>
      </c>
      <c r="W450" s="47">
        <f t="shared" si="486"/>
        <v>0</v>
      </c>
      <c r="X450" s="47">
        <f t="shared" si="486"/>
        <v>0</v>
      </c>
      <c r="Y450" s="47">
        <f t="shared" si="486"/>
        <v>75</v>
      </c>
      <c r="Z450" s="47">
        <f t="shared" si="486"/>
        <v>0</v>
      </c>
      <c r="AA450" s="47">
        <f t="shared" si="486"/>
        <v>0</v>
      </c>
      <c r="AB450" s="47">
        <f t="shared" si="486"/>
        <v>0</v>
      </c>
      <c r="AC450" s="47">
        <f t="shared" si="486"/>
        <v>0</v>
      </c>
      <c r="AD450" s="47">
        <f t="shared" si="486"/>
        <v>75</v>
      </c>
      <c r="AE450" s="47">
        <f t="shared" si="486"/>
        <v>0</v>
      </c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32">
    <mergeCell ref="B4:B6"/>
    <mergeCell ref="B18:B20"/>
    <mergeCell ref="B32:B34"/>
    <mergeCell ref="B46:B48"/>
    <mergeCell ref="B60:B62"/>
    <mergeCell ref="B74:B76"/>
    <mergeCell ref="B88:B90"/>
    <mergeCell ref="B102:B104"/>
    <mergeCell ref="B116:B118"/>
    <mergeCell ref="B130:B132"/>
    <mergeCell ref="B214:B216"/>
    <mergeCell ref="B144:B146"/>
    <mergeCell ref="B158:B160"/>
    <mergeCell ref="B172:B174"/>
    <mergeCell ref="B186:B188"/>
    <mergeCell ref="B200:B202"/>
    <mergeCell ref="B230:B232"/>
    <mergeCell ref="B244:B246"/>
    <mergeCell ref="B258:B260"/>
    <mergeCell ref="B272:B274"/>
    <mergeCell ref="B286:B288"/>
    <mergeCell ref="B300:B302"/>
    <mergeCell ref="B314:B316"/>
    <mergeCell ref="B328:B330"/>
    <mergeCell ref="B342:B344"/>
    <mergeCell ref="B356:B358"/>
    <mergeCell ref="B440:B442"/>
    <mergeCell ref="B370:B372"/>
    <mergeCell ref="B384:B386"/>
    <mergeCell ref="B398:B400"/>
    <mergeCell ref="B412:B414"/>
    <mergeCell ref="B426:B428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E998"/>
  <sheetViews>
    <sheetView showGridLines="0" topLeftCell="A427" workbookViewId="0">
      <selection activeCell="J444" sqref="J444:J449"/>
    </sheetView>
  </sheetViews>
  <sheetFormatPr defaultColWidth="14.453125" defaultRowHeight="15" customHeight="1"/>
  <cols>
    <col min="1" max="1" width="3.08984375" customWidth="1"/>
    <col min="2" max="2" width="6.6328125" customWidth="1"/>
    <col min="3" max="3" width="16.54296875" bestFit="1" customWidth="1"/>
    <col min="4" max="4" width="8.90625" bestFit="1" customWidth="1"/>
    <col min="5" max="5" width="5.1796875" bestFit="1" customWidth="1"/>
    <col min="6" max="6" width="8.90625" bestFit="1" customWidth="1"/>
    <col min="7" max="7" width="5.1796875" bestFit="1" customWidth="1"/>
    <col min="8" max="8" width="8.90625" bestFit="1" customWidth="1"/>
    <col min="9" max="9" width="5.1796875" bestFit="1" customWidth="1"/>
    <col min="10" max="10" width="8.90625" bestFit="1" customWidth="1"/>
    <col min="11" max="11" width="6.08984375" bestFit="1" customWidth="1"/>
    <col min="12" max="14" width="8.90625" bestFit="1" customWidth="1"/>
    <col min="15" max="15" width="7.36328125" bestFit="1" customWidth="1"/>
    <col min="16" max="19" width="8.90625" bestFit="1" customWidth="1"/>
    <col min="20" max="20" width="7.36328125" bestFit="1" customWidth="1"/>
    <col min="21" max="23" width="8.90625" bestFit="1" customWidth="1"/>
    <col min="24" max="24" width="10.90625" bestFit="1" customWidth="1"/>
    <col min="25" max="25" width="7.36328125" bestFit="1" customWidth="1"/>
    <col min="26" max="26" width="8.90625" bestFit="1" customWidth="1"/>
    <col min="27" max="27" width="9" bestFit="1" customWidth="1"/>
    <col min="28" max="28" width="10" bestFit="1" customWidth="1"/>
    <col min="29" max="29" width="8.90625" bestFit="1" customWidth="1"/>
    <col min="30" max="30" width="6.08984375" bestFit="1" customWidth="1"/>
    <col min="31" max="31" width="8.90625" bestFit="1" customWidth="1"/>
  </cols>
  <sheetData>
    <row r="1" spans="1:31" ht="14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s="59" customFormat="1" ht="14.5">
      <c r="A2" s="57"/>
      <c r="B2" s="60" t="s">
        <v>93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31" ht="14.5">
      <c r="A3" s="1"/>
      <c r="B3" s="40" t="str">
        <f>Pendidikan!B2</f>
        <v>SPTP Group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ht="14.5">
      <c r="A4" s="1"/>
      <c r="B4" s="137" t="s">
        <v>3</v>
      </c>
      <c r="C4" s="3"/>
      <c r="D4" s="4" t="s">
        <v>0</v>
      </c>
      <c r="E4" s="4" t="s">
        <v>1</v>
      </c>
      <c r="F4" s="4" t="s">
        <v>0</v>
      </c>
      <c r="G4" s="4" t="s">
        <v>1</v>
      </c>
      <c r="H4" s="4" t="s">
        <v>0</v>
      </c>
      <c r="I4" s="4" t="s">
        <v>1</v>
      </c>
      <c r="J4" s="4" t="s">
        <v>0</v>
      </c>
      <c r="K4" s="4" t="s">
        <v>1</v>
      </c>
      <c r="L4" s="5" t="s">
        <v>0</v>
      </c>
      <c r="M4" s="5" t="s">
        <v>0</v>
      </c>
      <c r="N4" s="4" t="s">
        <v>0</v>
      </c>
      <c r="O4" s="4" t="s">
        <v>1</v>
      </c>
      <c r="P4" s="6" t="s">
        <v>0</v>
      </c>
      <c r="Q4" s="5" t="s">
        <v>0</v>
      </c>
      <c r="R4" s="5" t="s">
        <v>0</v>
      </c>
      <c r="S4" s="4" t="s">
        <v>0</v>
      </c>
      <c r="T4" s="4" t="s">
        <v>1</v>
      </c>
      <c r="U4" s="6" t="s">
        <v>0</v>
      </c>
      <c r="V4" s="5" t="s">
        <v>0</v>
      </c>
      <c r="W4" s="5" t="s">
        <v>0</v>
      </c>
      <c r="X4" s="4" t="s">
        <v>0</v>
      </c>
      <c r="Y4" s="4" t="s">
        <v>1</v>
      </c>
      <c r="Z4" s="6" t="s">
        <v>0</v>
      </c>
      <c r="AA4" s="5" t="s">
        <v>0</v>
      </c>
      <c r="AB4" s="5" t="s">
        <v>0</v>
      </c>
      <c r="AC4" s="4" t="s">
        <v>0</v>
      </c>
      <c r="AD4" s="4" t="s">
        <v>1</v>
      </c>
      <c r="AE4" s="6" t="s">
        <v>0</v>
      </c>
    </row>
    <row r="5" spans="1:31" ht="14.5">
      <c r="A5" s="1"/>
      <c r="B5" s="138"/>
      <c r="C5" s="9" t="s">
        <v>38</v>
      </c>
      <c r="D5" s="9" t="s">
        <v>6</v>
      </c>
      <c r="E5" s="9" t="s">
        <v>6</v>
      </c>
      <c r="F5" s="9" t="s">
        <v>7</v>
      </c>
      <c r="G5" s="9" t="s">
        <v>7</v>
      </c>
      <c r="H5" s="9" t="s">
        <v>8</v>
      </c>
      <c r="I5" s="9" t="s">
        <v>8</v>
      </c>
      <c r="J5" s="9" t="s">
        <v>9</v>
      </c>
      <c r="K5" s="9" t="s">
        <v>9</v>
      </c>
      <c r="L5" s="10" t="s">
        <v>10</v>
      </c>
      <c r="M5" s="10" t="s">
        <v>11</v>
      </c>
      <c r="N5" s="9" t="s">
        <v>12</v>
      </c>
      <c r="O5" s="9" t="s">
        <v>6</v>
      </c>
      <c r="P5" s="11" t="s">
        <v>6</v>
      </c>
      <c r="Q5" s="10" t="s">
        <v>63</v>
      </c>
      <c r="R5" s="10" t="s">
        <v>13</v>
      </c>
      <c r="S5" s="9" t="s">
        <v>14</v>
      </c>
      <c r="T5" s="9" t="s">
        <v>7</v>
      </c>
      <c r="U5" s="11" t="s">
        <v>7</v>
      </c>
      <c r="V5" s="10" t="s">
        <v>15</v>
      </c>
      <c r="W5" s="10" t="s">
        <v>16</v>
      </c>
      <c r="X5" s="9" t="s">
        <v>17</v>
      </c>
      <c r="Y5" s="9" t="s">
        <v>8</v>
      </c>
      <c r="Z5" s="11" t="s">
        <v>8</v>
      </c>
      <c r="AA5" s="10" t="s">
        <v>18</v>
      </c>
      <c r="AB5" s="10" t="s">
        <v>19</v>
      </c>
      <c r="AC5" s="9" t="s">
        <v>9</v>
      </c>
      <c r="AD5" s="9" t="s">
        <v>9</v>
      </c>
      <c r="AE5" s="11" t="s">
        <v>20</v>
      </c>
    </row>
    <row r="6" spans="1:31" ht="14.5">
      <c r="A6" s="1"/>
      <c r="B6" s="139"/>
      <c r="C6" s="13"/>
      <c r="D6" s="14">
        <v>2021</v>
      </c>
      <c r="E6" s="14">
        <v>2021</v>
      </c>
      <c r="F6" s="14">
        <v>2021</v>
      </c>
      <c r="G6" s="14">
        <v>2021</v>
      </c>
      <c r="H6" s="14">
        <v>2021</v>
      </c>
      <c r="I6" s="14">
        <v>2021</v>
      </c>
      <c r="J6" s="14">
        <v>2021</v>
      </c>
      <c r="K6" s="14">
        <v>2021</v>
      </c>
      <c r="L6" s="15" t="s">
        <v>22</v>
      </c>
      <c r="M6" s="15" t="s">
        <v>22</v>
      </c>
      <c r="N6" s="14" t="s">
        <v>22</v>
      </c>
      <c r="O6" s="14" t="s">
        <v>22</v>
      </c>
      <c r="P6" s="16">
        <v>2022</v>
      </c>
      <c r="Q6" s="15" t="s">
        <v>22</v>
      </c>
      <c r="R6" s="15" t="s">
        <v>22</v>
      </c>
      <c r="S6" s="14" t="s">
        <v>22</v>
      </c>
      <c r="T6" s="14" t="s">
        <v>22</v>
      </c>
      <c r="U6" s="16">
        <v>2022</v>
      </c>
      <c r="V6" s="15" t="s">
        <v>22</v>
      </c>
      <c r="W6" s="15" t="s">
        <v>22</v>
      </c>
      <c r="X6" s="14" t="s">
        <v>22</v>
      </c>
      <c r="Y6" s="14" t="s">
        <v>22</v>
      </c>
      <c r="Z6" s="16">
        <v>2022</v>
      </c>
      <c r="AA6" s="15" t="s">
        <v>22</v>
      </c>
      <c r="AB6" s="15" t="s">
        <v>22</v>
      </c>
      <c r="AC6" s="14">
        <v>2022</v>
      </c>
      <c r="AD6" s="14">
        <v>2022</v>
      </c>
      <c r="AE6" s="16">
        <v>2022</v>
      </c>
    </row>
    <row r="7" spans="1:31" ht="14.5">
      <c r="A7" s="1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ht="14.5">
      <c r="A8" s="1"/>
      <c r="B8" s="33">
        <v>1</v>
      </c>
      <c r="C8" s="48" t="s">
        <v>70</v>
      </c>
      <c r="D8" s="29">
        <f>D22+D36+D50+D64+D78+D92+D106+D120+D134+D148+D162+D176+D190+D204+D218</f>
        <v>6</v>
      </c>
      <c r="E8" s="29">
        <f t="shared" ref="E8:AE13" si="0">E22+E36+E50+E64+E78+E92+E106+E120+E134+E148+E162+E176+E190+E204+E218</f>
        <v>0</v>
      </c>
      <c r="F8" s="29">
        <f t="shared" si="0"/>
        <v>5</v>
      </c>
      <c r="G8" s="29">
        <f t="shared" si="0"/>
        <v>0</v>
      </c>
      <c r="H8" s="29">
        <f t="shared" si="0"/>
        <v>4</v>
      </c>
      <c r="I8" s="29">
        <f t="shared" si="0"/>
        <v>0</v>
      </c>
      <c r="J8" s="29">
        <f t="shared" si="0"/>
        <v>3</v>
      </c>
      <c r="K8" s="29">
        <f t="shared" si="0"/>
        <v>0</v>
      </c>
      <c r="L8" s="29">
        <f t="shared" si="0"/>
        <v>6</v>
      </c>
      <c r="M8" s="29">
        <f t="shared" si="0"/>
        <v>5</v>
      </c>
      <c r="N8" s="29">
        <f t="shared" si="0"/>
        <v>5</v>
      </c>
      <c r="O8" s="29">
        <f t="shared" si="0"/>
        <v>29</v>
      </c>
      <c r="P8" s="29">
        <f t="shared" si="0"/>
        <v>5</v>
      </c>
      <c r="Q8" s="29">
        <f t="shared" si="0"/>
        <v>4</v>
      </c>
      <c r="R8" s="29">
        <f t="shared" si="0"/>
        <v>2</v>
      </c>
      <c r="S8" s="29">
        <f t="shared" si="0"/>
        <v>1</v>
      </c>
      <c r="T8" s="29">
        <f t="shared" si="0"/>
        <v>16</v>
      </c>
      <c r="U8" s="29">
        <f t="shared" si="0"/>
        <v>1</v>
      </c>
      <c r="V8" s="29">
        <f t="shared" si="0"/>
        <v>0</v>
      </c>
      <c r="W8" s="29">
        <f t="shared" si="0"/>
        <v>0</v>
      </c>
      <c r="X8" s="29">
        <f t="shared" si="0"/>
        <v>0</v>
      </c>
      <c r="Y8" s="29">
        <f t="shared" si="0"/>
        <v>16</v>
      </c>
      <c r="Z8" s="29">
        <f t="shared" si="0"/>
        <v>0</v>
      </c>
      <c r="AA8" s="29">
        <f t="shared" si="0"/>
        <v>0</v>
      </c>
      <c r="AB8" s="29">
        <f t="shared" si="0"/>
        <v>0</v>
      </c>
      <c r="AC8" s="29">
        <f t="shared" si="0"/>
        <v>0</v>
      </c>
      <c r="AD8" s="29">
        <f t="shared" si="0"/>
        <v>16</v>
      </c>
      <c r="AE8" s="29">
        <f t="shared" si="0"/>
        <v>0</v>
      </c>
    </row>
    <row r="9" spans="1:31" ht="14.5">
      <c r="A9" s="1"/>
      <c r="B9" s="33">
        <v>2</v>
      </c>
      <c r="C9" s="48" t="s">
        <v>71</v>
      </c>
      <c r="D9" s="29">
        <f t="shared" ref="D9:S13" si="1">D23+D37+D51+D65+D79+D93+D107+D121+D135+D149+D163+D177+D191+D205+D219</f>
        <v>306</v>
      </c>
      <c r="E9" s="29">
        <f t="shared" si="1"/>
        <v>0</v>
      </c>
      <c r="F9" s="29">
        <f t="shared" si="1"/>
        <v>252</v>
      </c>
      <c r="G9" s="29">
        <f t="shared" si="1"/>
        <v>0</v>
      </c>
      <c r="H9" s="29">
        <f t="shared" si="1"/>
        <v>250</v>
      </c>
      <c r="I9" s="29">
        <f t="shared" si="1"/>
        <v>0</v>
      </c>
      <c r="J9" s="29">
        <f t="shared" si="1"/>
        <v>239</v>
      </c>
      <c r="K9" s="29">
        <f t="shared" si="1"/>
        <v>0</v>
      </c>
      <c r="L9" s="29">
        <f t="shared" si="1"/>
        <v>440</v>
      </c>
      <c r="M9" s="29">
        <f t="shared" si="1"/>
        <v>441</v>
      </c>
      <c r="N9" s="29">
        <f t="shared" si="1"/>
        <v>437</v>
      </c>
      <c r="O9" s="29">
        <f t="shared" si="1"/>
        <v>530</v>
      </c>
      <c r="P9" s="29">
        <f t="shared" si="1"/>
        <v>437</v>
      </c>
      <c r="Q9" s="29">
        <f t="shared" si="1"/>
        <v>423</v>
      </c>
      <c r="R9" s="29">
        <f t="shared" si="1"/>
        <v>420</v>
      </c>
      <c r="S9" s="29">
        <f t="shared" si="1"/>
        <v>414</v>
      </c>
      <c r="T9" s="29">
        <f t="shared" si="0"/>
        <v>481</v>
      </c>
      <c r="U9" s="29">
        <f t="shared" si="0"/>
        <v>414</v>
      </c>
      <c r="V9" s="29">
        <f t="shared" si="0"/>
        <v>0</v>
      </c>
      <c r="W9" s="29">
        <f t="shared" si="0"/>
        <v>0</v>
      </c>
      <c r="X9" s="29">
        <f t="shared" si="0"/>
        <v>0</v>
      </c>
      <c r="Y9" s="29">
        <f t="shared" si="0"/>
        <v>481</v>
      </c>
      <c r="Z9" s="29">
        <f t="shared" si="0"/>
        <v>0</v>
      </c>
      <c r="AA9" s="29">
        <f t="shared" si="0"/>
        <v>0</v>
      </c>
      <c r="AB9" s="29">
        <f t="shared" si="0"/>
        <v>0</v>
      </c>
      <c r="AC9" s="29">
        <f t="shared" si="0"/>
        <v>0</v>
      </c>
      <c r="AD9" s="29">
        <f t="shared" si="0"/>
        <v>481</v>
      </c>
      <c r="AE9" s="29">
        <f t="shared" si="0"/>
        <v>0</v>
      </c>
    </row>
    <row r="10" spans="1:31" ht="14.5">
      <c r="A10" s="1"/>
      <c r="B10" s="33">
        <v>3</v>
      </c>
      <c r="C10" s="48" t="s">
        <v>72</v>
      </c>
      <c r="D10" s="29">
        <f t="shared" si="1"/>
        <v>360</v>
      </c>
      <c r="E10" s="29">
        <f t="shared" si="0"/>
        <v>0</v>
      </c>
      <c r="F10" s="29">
        <f t="shared" si="0"/>
        <v>289</v>
      </c>
      <c r="G10" s="29">
        <f t="shared" si="0"/>
        <v>0</v>
      </c>
      <c r="H10" s="29">
        <f t="shared" si="0"/>
        <v>299</v>
      </c>
      <c r="I10" s="29">
        <f t="shared" si="0"/>
        <v>0</v>
      </c>
      <c r="J10" s="29">
        <f t="shared" si="0"/>
        <v>301</v>
      </c>
      <c r="K10" s="29">
        <f t="shared" si="0"/>
        <v>0</v>
      </c>
      <c r="L10" s="29">
        <f t="shared" si="0"/>
        <v>526</v>
      </c>
      <c r="M10" s="29">
        <f t="shared" si="0"/>
        <v>548</v>
      </c>
      <c r="N10" s="29">
        <f t="shared" si="0"/>
        <v>551</v>
      </c>
      <c r="O10" s="29">
        <f t="shared" si="0"/>
        <v>499</v>
      </c>
      <c r="P10" s="29">
        <f t="shared" si="0"/>
        <v>551</v>
      </c>
      <c r="Q10" s="29">
        <f t="shared" si="0"/>
        <v>539</v>
      </c>
      <c r="R10" s="29">
        <f t="shared" si="0"/>
        <v>541</v>
      </c>
      <c r="S10" s="29">
        <f t="shared" si="0"/>
        <v>541</v>
      </c>
      <c r="T10" s="29">
        <f t="shared" si="0"/>
        <v>446</v>
      </c>
      <c r="U10" s="29">
        <f t="shared" si="0"/>
        <v>541</v>
      </c>
      <c r="V10" s="29">
        <f t="shared" si="0"/>
        <v>0</v>
      </c>
      <c r="W10" s="29">
        <f t="shared" si="0"/>
        <v>0</v>
      </c>
      <c r="X10" s="29">
        <f t="shared" si="0"/>
        <v>0</v>
      </c>
      <c r="Y10" s="29">
        <f t="shared" si="0"/>
        <v>446</v>
      </c>
      <c r="Z10" s="29">
        <f t="shared" si="0"/>
        <v>0</v>
      </c>
      <c r="AA10" s="29">
        <f t="shared" si="0"/>
        <v>0</v>
      </c>
      <c r="AB10" s="29">
        <f t="shared" si="0"/>
        <v>0</v>
      </c>
      <c r="AC10" s="29">
        <f t="shared" si="0"/>
        <v>0</v>
      </c>
      <c r="AD10" s="29">
        <f t="shared" si="0"/>
        <v>446</v>
      </c>
      <c r="AE10" s="29">
        <f t="shared" si="0"/>
        <v>0</v>
      </c>
    </row>
    <row r="11" spans="1:31" ht="14.5">
      <c r="A11" s="1"/>
      <c r="B11" s="33">
        <v>4</v>
      </c>
      <c r="C11" s="48" t="s">
        <v>73</v>
      </c>
      <c r="D11" s="29">
        <f t="shared" si="1"/>
        <v>194</v>
      </c>
      <c r="E11" s="29">
        <f t="shared" si="0"/>
        <v>0</v>
      </c>
      <c r="F11" s="29">
        <f t="shared" si="0"/>
        <v>183</v>
      </c>
      <c r="G11" s="29">
        <f t="shared" si="0"/>
        <v>0</v>
      </c>
      <c r="H11" s="29">
        <f t="shared" si="0"/>
        <v>191</v>
      </c>
      <c r="I11" s="29">
        <f t="shared" si="0"/>
        <v>0</v>
      </c>
      <c r="J11" s="29">
        <f t="shared" si="0"/>
        <v>191</v>
      </c>
      <c r="K11" s="29">
        <f t="shared" si="0"/>
        <v>0</v>
      </c>
      <c r="L11" s="29">
        <f t="shared" si="0"/>
        <v>246</v>
      </c>
      <c r="M11" s="29">
        <f t="shared" si="0"/>
        <v>251</v>
      </c>
      <c r="N11" s="29">
        <f t="shared" si="0"/>
        <v>254</v>
      </c>
      <c r="O11" s="29">
        <f t="shared" si="0"/>
        <v>289</v>
      </c>
      <c r="P11" s="29">
        <f t="shared" si="0"/>
        <v>254</v>
      </c>
      <c r="Q11" s="29">
        <f t="shared" si="0"/>
        <v>248</v>
      </c>
      <c r="R11" s="29">
        <f t="shared" si="0"/>
        <v>242</v>
      </c>
      <c r="S11" s="29">
        <f t="shared" si="0"/>
        <v>244</v>
      </c>
      <c r="T11" s="29">
        <f t="shared" si="0"/>
        <v>266</v>
      </c>
      <c r="U11" s="29">
        <f t="shared" si="0"/>
        <v>244</v>
      </c>
      <c r="V11" s="29">
        <f t="shared" si="0"/>
        <v>0</v>
      </c>
      <c r="W11" s="29">
        <f t="shared" si="0"/>
        <v>0</v>
      </c>
      <c r="X11" s="29">
        <f t="shared" si="0"/>
        <v>0</v>
      </c>
      <c r="Y11" s="29">
        <f t="shared" si="0"/>
        <v>266</v>
      </c>
      <c r="Z11" s="29">
        <f t="shared" si="0"/>
        <v>0</v>
      </c>
      <c r="AA11" s="29">
        <f t="shared" si="0"/>
        <v>0</v>
      </c>
      <c r="AB11" s="29">
        <f t="shared" si="0"/>
        <v>0</v>
      </c>
      <c r="AC11" s="29">
        <f t="shared" si="0"/>
        <v>0</v>
      </c>
      <c r="AD11" s="29">
        <f t="shared" si="0"/>
        <v>266</v>
      </c>
      <c r="AE11" s="29">
        <f t="shared" si="0"/>
        <v>0</v>
      </c>
    </row>
    <row r="12" spans="1:31" ht="14.5">
      <c r="A12" s="1"/>
      <c r="B12" s="33">
        <v>5</v>
      </c>
      <c r="C12" s="48" t="s">
        <v>74</v>
      </c>
      <c r="D12" s="29">
        <f t="shared" si="1"/>
        <v>110</v>
      </c>
      <c r="E12" s="29">
        <f t="shared" si="0"/>
        <v>0</v>
      </c>
      <c r="F12" s="29">
        <f t="shared" si="0"/>
        <v>100</v>
      </c>
      <c r="G12" s="29">
        <f t="shared" si="0"/>
        <v>0</v>
      </c>
      <c r="H12" s="29">
        <f t="shared" si="0"/>
        <v>105</v>
      </c>
      <c r="I12" s="29">
        <f t="shared" si="0"/>
        <v>0</v>
      </c>
      <c r="J12" s="29">
        <f t="shared" si="0"/>
        <v>106</v>
      </c>
      <c r="K12" s="29">
        <f t="shared" si="0"/>
        <v>0</v>
      </c>
      <c r="L12" s="29">
        <f t="shared" si="0"/>
        <v>153</v>
      </c>
      <c r="M12" s="29">
        <f t="shared" si="0"/>
        <v>159</v>
      </c>
      <c r="N12" s="29">
        <f t="shared" si="0"/>
        <v>157</v>
      </c>
      <c r="O12" s="29">
        <f t="shared" si="0"/>
        <v>169</v>
      </c>
      <c r="P12" s="29">
        <f t="shared" si="0"/>
        <v>157</v>
      </c>
      <c r="Q12" s="29">
        <f t="shared" si="0"/>
        <v>149</v>
      </c>
      <c r="R12" s="29">
        <f t="shared" si="0"/>
        <v>155</v>
      </c>
      <c r="S12" s="29">
        <f t="shared" si="0"/>
        <v>160</v>
      </c>
      <c r="T12" s="29">
        <f t="shared" si="0"/>
        <v>157</v>
      </c>
      <c r="U12" s="29">
        <f t="shared" si="0"/>
        <v>160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157</v>
      </c>
      <c r="Z12" s="29">
        <f t="shared" si="0"/>
        <v>0</v>
      </c>
      <c r="AA12" s="29">
        <f t="shared" si="0"/>
        <v>0</v>
      </c>
      <c r="AB12" s="29">
        <f t="shared" si="0"/>
        <v>0</v>
      </c>
      <c r="AC12" s="29">
        <f t="shared" si="0"/>
        <v>0</v>
      </c>
      <c r="AD12" s="29">
        <f t="shared" si="0"/>
        <v>157</v>
      </c>
      <c r="AE12" s="29">
        <f t="shared" si="0"/>
        <v>0</v>
      </c>
    </row>
    <row r="13" spans="1:31" ht="14.5">
      <c r="A13" s="1"/>
      <c r="B13" s="33">
        <v>6</v>
      </c>
      <c r="C13" s="48" t="s">
        <v>75</v>
      </c>
      <c r="D13" s="29">
        <f t="shared" si="1"/>
        <v>32</v>
      </c>
      <c r="E13" s="29">
        <f t="shared" si="0"/>
        <v>0</v>
      </c>
      <c r="F13" s="29">
        <f t="shared" si="0"/>
        <v>35</v>
      </c>
      <c r="G13" s="29">
        <f t="shared" si="0"/>
        <v>0</v>
      </c>
      <c r="H13" s="29">
        <f t="shared" si="0"/>
        <v>29</v>
      </c>
      <c r="I13" s="29">
        <f t="shared" si="0"/>
        <v>0</v>
      </c>
      <c r="J13" s="29">
        <f t="shared" si="0"/>
        <v>30</v>
      </c>
      <c r="K13" s="29">
        <f t="shared" si="0"/>
        <v>0</v>
      </c>
      <c r="L13" s="29">
        <f t="shared" si="0"/>
        <v>33</v>
      </c>
      <c r="M13" s="29">
        <f t="shared" si="0"/>
        <v>34</v>
      </c>
      <c r="N13" s="29">
        <f t="shared" si="0"/>
        <v>38</v>
      </c>
      <c r="O13" s="29">
        <f t="shared" si="0"/>
        <v>12</v>
      </c>
      <c r="P13" s="29">
        <f t="shared" si="0"/>
        <v>38</v>
      </c>
      <c r="Q13" s="29">
        <f t="shared" si="0"/>
        <v>37</v>
      </c>
      <c r="R13" s="29">
        <f t="shared" si="0"/>
        <v>40</v>
      </c>
      <c r="S13" s="29">
        <f t="shared" si="0"/>
        <v>39</v>
      </c>
      <c r="T13" s="29">
        <f t="shared" si="0"/>
        <v>8</v>
      </c>
      <c r="U13" s="29">
        <f t="shared" si="0"/>
        <v>39</v>
      </c>
      <c r="V13" s="29">
        <f t="shared" si="0"/>
        <v>0</v>
      </c>
      <c r="W13" s="29">
        <f t="shared" si="0"/>
        <v>0</v>
      </c>
      <c r="X13" s="29">
        <f t="shared" si="0"/>
        <v>0</v>
      </c>
      <c r="Y13" s="29">
        <f t="shared" si="0"/>
        <v>8</v>
      </c>
      <c r="Z13" s="29">
        <f t="shared" si="0"/>
        <v>0</v>
      </c>
      <c r="AA13" s="29">
        <f t="shared" si="0"/>
        <v>0</v>
      </c>
      <c r="AB13" s="29">
        <f t="shared" si="0"/>
        <v>0</v>
      </c>
      <c r="AC13" s="29">
        <f t="shared" si="0"/>
        <v>0</v>
      </c>
      <c r="AD13" s="29">
        <f t="shared" si="0"/>
        <v>8</v>
      </c>
      <c r="AE13" s="29">
        <f>AE27+AE41+AE55+AE69+AE83+AE97+AE111+AE125+AE139+AE153+AE167+AE181+AE195+AE209+AE223</f>
        <v>0</v>
      </c>
    </row>
    <row r="14" spans="1:31" ht="23">
      <c r="A14" s="1"/>
      <c r="B14" s="45"/>
      <c r="C14" s="50" t="s">
        <v>69</v>
      </c>
      <c r="D14" s="53">
        <f>SUM(D8:D13)</f>
        <v>1008</v>
      </c>
      <c r="E14" s="53">
        <f t="shared" ref="E14:AE14" si="2">SUM(E8:E13)</f>
        <v>0</v>
      </c>
      <c r="F14" s="53">
        <f t="shared" si="2"/>
        <v>864</v>
      </c>
      <c r="G14" s="53">
        <f t="shared" si="2"/>
        <v>0</v>
      </c>
      <c r="H14" s="53">
        <f t="shared" si="2"/>
        <v>878</v>
      </c>
      <c r="I14" s="53">
        <f t="shared" si="2"/>
        <v>0</v>
      </c>
      <c r="J14" s="53">
        <f t="shared" si="2"/>
        <v>870</v>
      </c>
      <c r="K14" s="53">
        <f t="shared" si="2"/>
        <v>0</v>
      </c>
      <c r="L14" s="53">
        <f t="shared" si="2"/>
        <v>1404</v>
      </c>
      <c r="M14" s="53">
        <f t="shared" si="2"/>
        <v>1438</v>
      </c>
      <c r="N14" s="53">
        <f t="shared" si="2"/>
        <v>1442</v>
      </c>
      <c r="O14" s="53">
        <f t="shared" si="2"/>
        <v>1528</v>
      </c>
      <c r="P14" s="53">
        <f t="shared" si="2"/>
        <v>1442</v>
      </c>
      <c r="Q14" s="53">
        <f t="shared" si="2"/>
        <v>1400</v>
      </c>
      <c r="R14" s="53">
        <f t="shared" si="2"/>
        <v>1400</v>
      </c>
      <c r="S14" s="53">
        <f t="shared" si="2"/>
        <v>1399</v>
      </c>
      <c r="T14" s="53">
        <f t="shared" si="2"/>
        <v>1374</v>
      </c>
      <c r="U14" s="53">
        <f t="shared" si="2"/>
        <v>1399</v>
      </c>
      <c r="V14" s="53">
        <f t="shared" si="2"/>
        <v>0</v>
      </c>
      <c r="W14" s="53">
        <f t="shared" si="2"/>
        <v>0</v>
      </c>
      <c r="X14" s="53">
        <f t="shared" si="2"/>
        <v>0</v>
      </c>
      <c r="Y14" s="53">
        <f t="shared" si="2"/>
        <v>1374</v>
      </c>
      <c r="Z14" s="53">
        <f t="shared" si="2"/>
        <v>0</v>
      </c>
      <c r="AA14" s="53">
        <f t="shared" si="2"/>
        <v>0</v>
      </c>
      <c r="AB14" s="53">
        <f t="shared" si="2"/>
        <v>0</v>
      </c>
      <c r="AC14" s="53">
        <f t="shared" si="2"/>
        <v>0</v>
      </c>
      <c r="AD14" s="53">
        <f t="shared" si="2"/>
        <v>1374</v>
      </c>
      <c r="AE14" s="53">
        <f t="shared" si="2"/>
        <v>0</v>
      </c>
    </row>
    <row r="15" spans="1:31" ht="14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31" ht="14.5">
      <c r="A16" s="1"/>
      <c r="B16" s="1" t="str">
        <f>B2</f>
        <v>Organik Penugasan Pelindo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31" ht="14.5">
      <c r="A17" s="1"/>
      <c r="B17" s="40" t="str">
        <f>Pendidikan!B16</f>
        <v>PT. Pelindo TPK (Subholding Pusat)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31" ht="14.5">
      <c r="A18" s="1"/>
      <c r="B18" s="137" t="s">
        <v>3</v>
      </c>
      <c r="C18" s="3"/>
      <c r="D18" s="4" t="s">
        <v>0</v>
      </c>
      <c r="E18" s="4" t="s">
        <v>1</v>
      </c>
      <c r="F18" s="4" t="s">
        <v>0</v>
      </c>
      <c r="G18" s="4" t="s">
        <v>1</v>
      </c>
      <c r="H18" s="4" t="s">
        <v>0</v>
      </c>
      <c r="I18" s="4" t="s">
        <v>1</v>
      </c>
      <c r="J18" s="4" t="s">
        <v>0</v>
      </c>
      <c r="K18" s="4" t="s">
        <v>1</v>
      </c>
      <c r="L18" s="5" t="s">
        <v>0</v>
      </c>
      <c r="M18" s="5" t="s">
        <v>0</v>
      </c>
      <c r="N18" s="4" t="s">
        <v>0</v>
      </c>
      <c r="O18" s="4" t="s">
        <v>1</v>
      </c>
      <c r="P18" s="6" t="s">
        <v>0</v>
      </c>
      <c r="Q18" s="5" t="s">
        <v>0</v>
      </c>
      <c r="R18" s="5" t="s">
        <v>0</v>
      </c>
      <c r="S18" s="4" t="s">
        <v>0</v>
      </c>
      <c r="T18" s="4" t="s">
        <v>1</v>
      </c>
      <c r="U18" s="6" t="s">
        <v>0</v>
      </c>
      <c r="V18" s="5" t="s">
        <v>0</v>
      </c>
      <c r="W18" s="5" t="s">
        <v>0</v>
      </c>
      <c r="X18" s="4" t="s">
        <v>0</v>
      </c>
      <c r="Y18" s="4" t="s">
        <v>1</v>
      </c>
      <c r="Z18" s="6" t="s">
        <v>0</v>
      </c>
      <c r="AA18" s="5" t="s">
        <v>0</v>
      </c>
      <c r="AB18" s="5" t="s">
        <v>0</v>
      </c>
      <c r="AC18" s="4" t="s">
        <v>0</v>
      </c>
      <c r="AD18" s="4" t="s">
        <v>1</v>
      </c>
      <c r="AE18" s="6" t="s">
        <v>0</v>
      </c>
    </row>
    <row r="19" spans="1:31" ht="14.5">
      <c r="A19" s="1"/>
      <c r="B19" s="140"/>
      <c r="C19" s="9" t="s">
        <v>38</v>
      </c>
      <c r="D19" s="9" t="s">
        <v>6</v>
      </c>
      <c r="E19" s="9" t="s">
        <v>6</v>
      </c>
      <c r="F19" s="9" t="s">
        <v>7</v>
      </c>
      <c r="G19" s="9" t="s">
        <v>7</v>
      </c>
      <c r="H19" s="9" t="s">
        <v>8</v>
      </c>
      <c r="I19" s="9" t="s">
        <v>8</v>
      </c>
      <c r="J19" s="9" t="s">
        <v>9</v>
      </c>
      <c r="K19" s="9" t="s">
        <v>9</v>
      </c>
      <c r="L19" s="10" t="s">
        <v>10</v>
      </c>
      <c r="M19" s="10" t="s">
        <v>11</v>
      </c>
      <c r="N19" s="9" t="s">
        <v>12</v>
      </c>
      <c r="O19" s="9" t="s">
        <v>6</v>
      </c>
      <c r="P19" s="11" t="s">
        <v>6</v>
      </c>
      <c r="Q19" s="10" t="s">
        <v>63</v>
      </c>
      <c r="R19" s="10" t="s">
        <v>13</v>
      </c>
      <c r="S19" s="9" t="s">
        <v>14</v>
      </c>
      <c r="T19" s="9" t="s">
        <v>7</v>
      </c>
      <c r="U19" s="11" t="s">
        <v>7</v>
      </c>
      <c r="V19" s="10" t="s">
        <v>15</v>
      </c>
      <c r="W19" s="10" t="s">
        <v>16</v>
      </c>
      <c r="X19" s="9" t="s">
        <v>17</v>
      </c>
      <c r="Y19" s="9" t="s">
        <v>8</v>
      </c>
      <c r="Z19" s="11" t="s">
        <v>8</v>
      </c>
      <c r="AA19" s="10" t="s">
        <v>18</v>
      </c>
      <c r="AB19" s="10" t="s">
        <v>19</v>
      </c>
      <c r="AC19" s="9" t="s">
        <v>9</v>
      </c>
      <c r="AD19" s="9" t="s">
        <v>9</v>
      </c>
      <c r="AE19" s="11" t="s">
        <v>20</v>
      </c>
    </row>
    <row r="20" spans="1:31" ht="14.5">
      <c r="A20" s="1"/>
      <c r="B20" s="141"/>
      <c r="C20" s="13"/>
      <c r="D20" s="14">
        <v>2021</v>
      </c>
      <c r="E20" s="14">
        <v>2021</v>
      </c>
      <c r="F20" s="14">
        <v>2021</v>
      </c>
      <c r="G20" s="14">
        <v>2021</v>
      </c>
      <c r="H20" s="14">
        <v>2021</v>
      </c>
      <c r="I20" s="14">
        <v>2021</v>
      </c>
      <c r="J20" s="14">
        <v>2021</v>
      </c>
      <c r="K20" s="14">
        <v>2021</v>
      </c>
      <c r="L20" s="15" t="s">
        <v>22</v>
      </c>
      <c r="M20" s="15" t="s">
        <v>22</v>
      </c>
      <c r="N20" s="14" t="s">
        <v>22</v>
      </c>
      <c r="O20" s="14" t="s">
        <v>22</v>
      </c>
      <c r="P20" s="16">
        <v>2022</v>
      </c>
      <c r="Q20" s="15" t="s">
        <v>22</v>
      </c>
      <c r="R20" s="15" t="s">
        <v>22</v>
      </c>
      <c r="S20" s="14" t="s">
        <v>22</v>
      </c>
      <c r="T20" s="14" t="s">
        <v>22</v>
      </c>
      <c r="U20" s="16">
        <v>2022</v>
      </c>
      <c r="V20" s="15" t="s">
        <v>22</v>
      </c>
      <c r="W20" s="15" t="s">
        <v>22</v>
      </c>
      <c r="X20" s="14" t="s">
        <v>22</v>
      </c>
      <c r="Y20" s="14" t="s">
        <v>22</v>
      </c>
      <c r="Z20" s="16">
        <v>2022</v>
      </c>
      <c r="AA20" s="15" t="s">
        <v>22</v>
      </c>
      <c r="AB20" s="15" t="s">
        <v>22</v>
      </c>
      <c r="AC20" s="14">
        <v>2022</v>
      </c>
      <c r="AD20" s="14">
        <v>2022</v>
      </c>
      <c r="AE20" s="16">
        <v>2022</v>
      </c>
    </row>
    <row r="21" spans="1:31" ht="14.5">
      <c r="A21" s="1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 ht="14.5">
      <c r="A22" s="1"/>
      <c r="B22" s="33">
        <v>1</v>
      </c>
      <c r="C22" s="48" t="s">
        <v>70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f t="shared" ref="K22:K27" si="3">E22+G22+I22</f>
        <v>0</v>
      </c>
      <c r="L22" s="29">
        <v>2</v>
      </c>
      <c r="M22" s="29">
        <v>2</v>
      </c>
      <c r="N22" s="29">
        <v>2</v>
      </c>
      <c r="O22" s="29">
        <v>3</v>
      </c>
      <c r="P22" s="29">
        <f t="shared" ref="P22:P27" si="4">N22</f>
        <v>2</v>
      </c>
      <c r="Q22" s="29">
        <v>2</v>
      </c>
      <c r="R22" s="29">
        <v>1</v>
      </c>
      <c r="S22" s="29">
        <v>1</v>
      </c>
      <c r="T22" s="29">
        <v>3</v>
      </c>
      <c r="U22" s="29">
        <f t="shared" ref="U22:U27" si="5">S22</f>
        <v>1</v>
      </c>
      <c r="V22" s="29">
        <v>0</v>
      </c>
      <c r="W22" s="29">
        <v>0</v>
      </c>
      <c r="X22" s="29">
        <v>0</v>
      </c>
      <c r="Y22" s="29">
        <v>3</v>
      </c>
      <c r="Z22" s="29">
        <f t="shared" ref="Z22:Z27" si="6">X22</f>
        <v>0</v>
      </c>
      <c r="AA22" s="29">
        <v>0</v>
      </c>
      <c r="AB22" s="29">
        <v>0</v>
      </c>
      <c r="AC22" s="29">
        <v>0</v>
      </c>
      <c r="AD22" s="29">
        <v>3</v>
      </c>
      <c r="AE22" s="29">
        <f>AC22</f>
        <v>0</v>
      </c>
    </row>
    <row r="23" spans="1:31" ht="14.5">
      <c r="A23" s="1"/>
      <c r="B23" s="33">
        <v>2</v>
      </c>
      <c r="C23" s="48" t="s">
        <v>71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f t="shared" si="3"/>
        <v>0</v>
      </c>
      <c r="L23" s="29">
        <v>106</v>
      </c>
      <c r="M23" s="29">
        <v>105</v>
      </c>
      <c r="N23" s="29">
        <v>106</v>
      </c>
      <c r="O23" s="29">
        <v>117</v>
      </c>
      <c r="P23" s="29">
        <f t="shared" si="4"/>
        <v>106</v>
      </c>
      <c r="Q23" s="29">
        <v>106</v>
      </c>
      <c r="R23" s="29">
        <v>108</v>
      </c>
      <c r="S23" s="29">
        <v>107</v>
      </c>
      <c r="T23" s="29">
        <v>117</v>
      </c>
      <c r="U23" s="29">
        <f t="shared" si="5"/>
        <v>107</v>
      </c>
      <c r="V23" s="29">
        <v>0</v>
      </c>
      <c r="W23" s="29">
        <v>0</v>
      </c>
      <c r="X23" s="29">
        <v>0</v>
      </c>
      <c r="Y23" s="29">
        <v>117</v>
      </c>
      <c r="Z23" s="29">
        <f t="shared" si="6"/>
        <v>0</v>
      </c>
      <c r="AA23" s="29">
        <v>0</v>
      </c>
      <c r="AB23" s="29">
        <v>0</v>
      </c>
      <c r="AC23" s="29">
        <v>0</v>
      </c>
      <c r="AD23" s="29">
        <v>117</v>
      </c>
      <c r="AE23" s="29">
        <f t="shared" ref="AE23:AE27" si="7">AC23</f>
        <v>0</v>
      </c>
    </row>
    <row r="24" spans="1:31" ht="14.5">
      <c r="A24" s="1"/>
      <c r="B24" s="33">
        <v>3</v>
      </c>
      <c r="C24" s="48" t="s">
        <v>72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f t="shared" si="3"/>
        <v>0</v>
      </c>
      <c r="L24" s="29">
        <v>65</v>
      </c>
      <c r="M24" s="29">
        <v>66</v>
      </c>
      <c r="N24" s="29">
        <v>68</v>
      </c>
      <c r="O24" s="29">
        <v>64</v>
      </c>
      <c r="P24" s="29">
        <f t="shared" si="4"/>
        <v>68</v>
      </c>
      <c r="Q24" s="29">
        <v>70</v>
      </c>
      <c r="R24" s="29">
        <v>72</v>
      </c>
      <c r="S24" s="29">
        <v>72</v>
      </c>
      <c r="T24" s="29">
        <v>64</v>
      </c>
      <c r="U24" s="29">
        <f t="shared" si="5"/>
        <v>72</v>
      </c>
      <c r="V24" s="29">
        <v>0</v>
      </c>
      <c r="W24" s="29">
        <v>0</v>
      </c>
      <c r="X24" s="29">
        <v>0</v>
      </c>
      <c r="Y24" s="29">
        <v>64</v>
      </c>
      <c r="Z24" s="29">
        <f t="shared" si="6"/>
        <v>0</v>
      </c>
      <c r="AA24" s="29">
        <v>0</v>
      </c>
      <c r="AB24" s="29">
        <v>0</v>
      </c>
      <c r="AC24" s="29">
        <v>0</v>
      </c>
      <c r="AD24" s="29">
        <v>64</v>
      </c>
      <c r="AE24" s="29">
        <f t="shared" si="7"/>
        <v>0</v>
      </c>
    </row>
    <row r="25" spans="1:31" ht="14.5">
      <c r="A25" s="1"/>
      <c r="B25" s="33">
        <v>4</v>
      </c>
      <c r="C25" s="48" t="s">
        <v>73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f t="shared" si="3"/>
        <v>0</v>
      </c>
      <c r="L25" s="29">
        <v>23</v>
      </c>
      <c r="M25" s="29">
        <v>22</v>
      </c>
      <c r="N25" s="29">
        <v>22</v>
      </c>
      <c r="O25" s="29">
        <v>27</v>
      </c>
      <c r="P25" s="29">
        <f t="shared" si="4"/>
        <v>22</v>
      </c>
      <c r="Q25" s="29">
        <v>22</v>
      </c>
      <c r="R25" s="29">
        <v>21</v>
      </c>
      <c r="S25" s="29">
        <v>21</v>
      </c>
      <c r="T25" s="29">
        <v>27</v>
      </c>
      <c r="U25" s="29">
        <f t="shared" si="5"/>
        <v>21</v>
      </c>
      <c r="V25" s="29">
        <v>0</v>
      </c>
      <c r="W25" s="29">
        <v>0</v>
      </c>
      <c r="X25" s="29">
        <v>0</v>
      </c>
      <c r="Y25" s="29">
        <v>27</v>
      </c>
      <c r="Z25" s="29">
        <f t="shared" si="6"/>
        <v>0</v>
      </c>
      <c r="AA25" s="29">
        <v>0</v>
      </c>
      <c r="AB25" s="29">
        <v>0</v>
      </c>
      <c r="AC25" s="29">
        <v>0</v>
      </c>
      <c r="AD25" s="29">
        <v>27</v>
      </c>
      <c r="AE25" s="29">
        <f t="shared" si="7"/>
        <v>0</v>
      </c>
    </row>
    <row r="26" spans="1:31" ht="14.5">
      <c r="A26" s="1"/>
      <c r="B26" s="33">
        <v>5</v>
      </c>
      <c r="C26" s="48" t="s">
        <v>74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f t="shared" si="3"/>
        <v>0</v>
      </c>
      <c r="L26" s="29">
        <v>9</v>
      </c>
      <c r="M26" s="29">
        <v>9</v>
      </c>
      <c r="N26" s="29">
        <v>9</v>
      </c>
      <c r="O26" s="29">
        <v>16</v>
      </c>
      <c r="P26" s="29">
        <f t="shared" si="4"/>
        <v>9</v>
      </c>
      <c r="Q26" s="29">
        <v>9</v>
      </c>
      <c r="R26" s="29">
        <v>10</v>
      </c>
      <c r="S26" s="29">
        <v>11</v>
      </c>
      <c r="T26" s="29">
        <v>16</v>
      </c>
      <c r="U26" s="29">
        <f t="shared" si="5"/>
        <v>11</v>
      </c>
      <c r="V26" s="29">
        <v>0</v>
      </c>
      <c r="W26" s="29">
        <v>0</v>
      </c>
      <c r="X26" s="29">
        <v>0</v>
      </c>
      <c r="Y26" s="29">
        <v>16</v>
      </c>
      <c r="Z26" s="29">
        <f t="shared" si="6"/>
        <v>0</v>
      </c>
      <c r="AA26" s="29">
        <v>0</v>
      </c>
      <c r="AB26" s="29">
        <v>0</v>
      </c>
      <c r="AC26" s="29">
        <v>0</v>
      </c>
      <c r="AD26" s="29">
        <v>16</v>
      </c>
      <c r="AE26" s="29">
        <f t="shared" si="7"/>
        <v>0</v>
      </c>
    </row>
    <row r="27" spans="1:31" ht="14.5">
      <c r="A27" s="1"/>
      <c r="B27" s="33">
        <v>6</v>
      </c>
      <c r="C27" s="48" t="s">
        <v>75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f t="shared" si="3"/>
        <v>0</v>
      </c>
      <c r="L27" s="29">
        <v>2</v>
      </c>
      <c r="M27" s="29">
        <v>2</v>
      </c>
      <c r="N27" s="29">
        <v>2</v>
      </c>
      <c r="O27" s="29">
        <v>0</v>
      </c>
      <c r="P27" s="29">
        <f t="shared" si="4"/>
        <v>2</v>
      </c>
      <c r="Q27" s="29">
        <v>2</v>
      </c>
      <c r="R27" s="29">
        <v>2</v>
      </c>
      <c r="S27" s="29">
        <v>2</v>
      </c>
      <c r="T27" s="29">
        <v>0</v>
      </c>
      <c r="U27" s="29">
        <f t="shared" si="5"/>
        <v>2</v>
      </c>
      <c r="V27" s="29">
        <v>0</v>
      </c>
      <c r="W27" s="29">
        <v>0</v>
      </c>
      <c r="X27" s="29">
        <v>0</v>
      </c>
      <c r="Y27" s="29">
        <v>0</v>
      </c>
      <c r="Z27" s="29">
        <f t="shared" si="6"/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f t="shared" si="7"/>
        <v>0</v>
      </c>
    </row>
    <row r="28" spans="1:31" ht="23">
      <c r="A28" s="1"/>
      <c r="B28" s="45"/>
      <c r="C28" s="50" t="s">
        <v>69</v>
      </c>
      <c r="D28" s="53">
        <f>SUM(D22:D27)</f>
        <v>0</v>
      </c>
      <c r="E28" s="53">
        <f t="shared" ref="E28:AE28" si="8">SUM(E22:E27)</f>
        <v>0</v>
      </c>
      <c r="F28" s="53">
        <f t="shared" si="8"/>
        <v>0</v>
      </c>
      <c r="G28" s="53">
        <f t="shared" si="8"/>
        <v>0</v>
      </c>
      <c r="H28" s="53">
        <f t="shared" si="8"/>
        <v>0</v>
      </c>
      <c r="I28" s="53">
        <f t="shared" si="8"/>
        <v>0</v>
      </c>
      <c r="J28" s="53">
        <f t="shared" si="8"/>
        <v>0</v>
      </c>
      <c r="K28" s="53">
        <f t="shared" si="8"/>
        <v>0</v>
      </c>
      <c r="L28" s="53">
        <f t="shared" si="8"/>
        <v>207</v>
      </c>
      <c r="M28" s="53">
        <f t="shared" si="8"/>
        <v>206</v>
      </c>
      <c r="N28" s="53">
        <f t="shared" si="8"/>
        <v>209</v>
      </c>
      <c r="O28" s="53">
        <f t="shared" si="8"/>
        <v>227</v>
      </c>
      <c r="P28" s="53">
        <f t="shared" si="8"/>
        <v>209</v>
      </c>
      <c r="Q28" s="53">
        <f t="shared" si="8"/>
        <v>211</v>
      </c>
      <c r="R28" s="53">
        <f t="shared" si="8"/>
        <v>214</v>
      </c>
      <c r="S28" s="53">
        <f t="shared" si="8"/>
        <v>214</v>
      </c>
      <c r="T28" s="53">
        <f t="shared" si="8"/>
        <v>227</v>
      </c>
      <c r="U28" s="53">
        <f t="shared" si="8"/>
        <v>214</v>
      </c>
      <c r="V28" s="53">
        <f t="shared" si="8"/>
        <v>0</v>
      </c>
      <c r="W28" s="53">
        <f t="shared" si="8"/>
        <v>0</v>
      </c>
      <c r="X28" s="53">
        <f t="shared" si="8"/>
        <v>0</v>
      </c>
      <c r="Y28" s="53">
        <f t="shared" si="8"/>
        <v>227</v>
      </c>
      <c r="Z28" s="53">
        <f t="shared" si="8"/>
        <v>0</v>
      </c>
      <c r="AA28" s="53">
        <f t="shared" si="8"/>
        <v>0</v>
      </c>
      <c r="AB28" s="53">
        <f t="shared" si="8"/>
        <v>0</v>
      </c>
      <c r="AC28" s="53">
        <f t="shared" si="8"/>
        <v>0</v>
      </c>
      <c r="AD28" s="53">
        <f t="shared" si="8"/>
        <v>227</v>
      </c>
      <c r="AE28" s="53">
        <f t="shared" si="8"/>
        <v>0</v>
      </c>
    </row>
    <row r="29" spans="1:3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31" ht="15.75" customHeight="1">
      <c r="A30" s="1"/>
      <c r="B30" s="1" t="str">
        <f>B16</f>
        <v>Organik Penugasan Pelindo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31" ht="14.5">
      <c r="A31" s="1"/>
      <c r="B31" s="40" t="str">
        <f>Pendidikan!B30</f>
        <v>Terminal Petikemas Belawan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31" ht="14.5">
      <c r="A32" s="1"/>
      <c r="B32" s="137" t="s">
        <v>3</v>
      </c>
      <c r="C32" s="3"/>
      <c r="D32" s="4" t="s">
        <v>0</v>
      </c>
      <c r="E32" s="4" t="s">
        <v>1</v>
      </c>
      <c r="F32" s="4" t="s">
        <v>0</v>
      </c>
      <c r="G32" s="4" t="s">
        <v>1</v>
      </c>
      <c r="H32" s="4" t="s">
        <v>0</v>
      </c>
      <c r="I32" s="4" t="s">
        <v>1</v>
      </c>
      <c r="J32" s="4" t="s">
        <v>0</v>
      </c>
      <c r="K32" s="4" t="s">
        <v>1</v>
      </c>
      <c r="L32" s="5" t="s">
        <v>0</v>
      </c>
      <c r="M32" s="5" t="s">
        <v>0</v>
      </c>
      <c r="N32" s="4" t="s">
        <v>0</v>
      </c>
      <c r="O32" s="4" t="s">
        <v>1</v>
      </c>
      <c r="P32" s="6" t="s">
        <v>0</v>
      </c>
      <c r="Q32" s="5" t="s">
        <v>0</v>
      </c>
      <c r="R32" s="5" t="s">
        <v>0</v>
      </c>
      <c r="S32" s="4" t="s">
        <v>0</v>
      </c>
      <c r="T32" s="4" t="s">
        <v>1</v>
      </c>
      <c r="U32" s="6" t="s">
        <v>0</v>
      </c>
      <c r="V32" s="5" t="s">
        <v>0</v>
      </c>
      <c r="W32" s="5" t="s">
        <v>0</v>
      </c>
      <c r="X32" s="4" t="s">
        <v>0</v>
      </c>
      <c r="Y32" s="4" t="s">
        <v>1</v>
      </c>
      <c r="Z32" s="6" t="s">
        <v>0</v>
      </c>
      <c r="AA32" s="5" t="s">
        <v>0</v>
      </c>
      <c r="AB32" s="5" t="s">
        <v>0</v>
      </c>
      <c r="AC32" s="4" t="s">
        <v>0</v>
      </c>
      <c r="AD32" s="4" t="s">
        <v>1</v>
      </c>
      <c r="AE32" s="6" t="s">
        <v>0</v>
      </c>
    </row>
    <row r="33" spans="1:31" ht="14.5">
      <c r="A33" s="1"/>
      <c r="B33" s="138"/>
      <c r="C33" s="9" t="s">
        <v>38</v>
      </c>
      <c r="D33" s="9" t="s">
        <v>6</v>
      </c>
      <c r="E33" s="9" t="s">
        <v>6</v>
      </c>
      <c r="F33" s="9" t="s">
        <v>7</v>
      </c>
      <c r="G33" s="9" t="s">
        <v>7</v>
      </c>
      <c r="H33" s="9" t="s">
        <v>8</v>
      </c>
      <c r="I33" s="9" t="s">
        <v>8</v>
      </c>
      <c r="J33" s="9" t="s">
        <v>9</v>
      </c>
      <c r="K33" s="9" t="s">
        <v>9</v>
      </c>
      <c r="L33" s="10" t="s">
        <v>10</v>
      </c>
      <c r="M33" s="10" t="s">
        <v>11</v>
      </c>
      <c r="N33" s="9" t="s">
        <v>12</v>
      </c>
      <c r="O33" s="9" t="s">
        <v>6</v>
      </c>
      <c r="P33" s="11" t="s">
        <v>6</v>
      </c>
      <c r="Q33" s="10" t="s">
        <v>63</v>
      </c>
      <c r="R33" s="10" t="s">
        <v>13</v>
      </c>
      <c r="S33" s="9" t="s">
        <v>14</v>
      </c>
      <c r="T33" s="9" t="s">
        <v>7</v>
      </c>
      <c r="U33" s="11" t="s">
        <v>7</v>
      </c>
      <c r="V33" s="10" t="s">
        <v>15</v>
      </c>
      <c r="W33" s="10" t="s">
        <v>16</v>
      </c>
      <c r="X33" s="9" t="s">
        <v>17</v>
      </c>
      <c r="Y33" s="9" t="s">
        <v>8</v>
      </c>
      <c r="Z33" s="11" t="s">
        <v>8</v>
      </c>
      <c r="AA33" s="10" t="s">
        <v>18</v>
      </c>
      <c r="AB33" s="10" t="s">
        <v>19</v>
      </c>
      <c r="AC33" s="9" t="s">
        <v>9</v>
      </c>
      <c r="AD33" s="9" t="s">
        <v>9</v>
      </c>
      <c r="AE33" s="11" t="s">
        <v>20</v>
      </c>
    </row>
    <row r="34" spans="1:31" ht="14.5">
      <c r="A34" s="1"/>
      <c r="B34" s="139"/>
      <c r="C34" s="13"/>
      <c r="D34" s="14">
        <v>2021</v>
      </c>
      <c r="E34" s="14">
        <v>2021</v>
      </c>
      <c r="F34" s="14">
        <v>2021</v>
      </c>
      <c r="G34" s="14">
        <v>2021</v>
      </c>
      <c r="H34" s="14">
        <v>2021</v>
      </c>
      <c r="I34" s="14">
        <v>2021</v>
      </c>
      <c r="J34" s="14">
        <v>2021</v>
      </c>
      <c r="K34" s="14">
        <v>2021</v>
      </c>
      <c r="L34" s="15" t="s">
        <v>22</v>
      </c>
      <c r="M34" s="15" t="s">
        <v>22</v>
      </c>
      <c r="N34" s="14" t="s">
        <v>22</v>
      </c>
      <c r="O34" s="14" t="s">
        <v>22</v>
      </c>
      <c r="P34" s="16">
        <v>2022</v>
      </c>
      <c r="Q34" s="15" t="s">
        <v>22</v>
      </c>
      <c r="R34" s="15" t="s">
        <v>22</v>
      </c>
      <c r="S34" s="14" t="s">
        <v>22</v>
      </c>
      <c r="T34" s="14" t="s">
        <v>22</v>
      </c>
      <c r="U34" s="16">
        <v>2022</v>
      </c>
      <c r="V34" s="15" t="s">
        <v>22</v>
      </c>
      <c r="W34" s="15" t="s">
        <v>22</v>
      </c>
      <c r="X34" s="14" t="s">
        <v>22</v>
      </c>
      <c r="Y34" s="14" t="s">
        <v>22</v>
      </c>
      <c r="Z34" s="16">
        <v>2022</v>
      </c>
      <c r="AA34" s="15" t="s">
        <v>22</v>
      </c>
      <c r="AB34" s="15" t="s">
        <v>22</v>
      </c>
      <c r="AC34" s="14">
        <v>2022</v>
      </c>
      <c r="AD34" s="14">
        <v>2022</v>
      </c>
      <c r="AE34" s="16">
        <v>2022</v>
      </c>
    </row>
    <row r="35" spans="1:31" ht="14.5">
      <c r="A35" s="1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ht="14.5">
      <c r="A36" s="1"/>
      <c r="B36" s="33">
        <v>1</v>
      </c>
      <c r="C36" s="48" t="s">
        <v>70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f t="shared" ref="K36:K41" si="9">E36+G36+I36</f>
        <v>0</v>
      </c>
      <c r="L36" s="29">
        <v>0</v>
      </c>
      <c r="M36" s="29">
        <v>0</v>
      </c>
      <c r="N36" s="29">
        <v>0</v>
      </c>
      <c r="O36" s="29">
        <v>0</v>
      </c>
      <c r="P36" s="29">
        <f t="shared" ref="P36:P41" si="10">N36</f>
        <v>0</v>
      </c>
      <c r="Q36" s="29">
        <v>0</v>
      </c>
      <c r="R36" s="29">
        <v>0</v>
      </c>
      <c r="S36" s="29">
        <v>0</v>
      </c>
      <c r="T36" s="29">
        <v>0</v>
      </c>
      <c r="U36" s="29">
        <f t="shared" ref="U36:U41" si="11">S36</f>
        <v>0</v>
      </c>
      <c r="V36" s="29">
        <v>0</v>
      </c>
      <c r="W36" s="29">
        <v>0</v>
      </c>
      <c r="X36" s="29">
        <v>0</v>
      </c>
      <c r="Y36" s="29">
        <v>0</v>
      </c>
      <c r="Z36" s="29">
        <f t="shared" ref="Z36:Z41" si="12">X36</f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f>AC36</f>
        <v>0</v>
      </c>
    </row>
    <row r="37" spans="1:31" ht="14.5">
      <c r="A37" s="1"/>
      <c r="B37" s="33">
        <v>2</v>
      </c>
      <c r="C37" s="48" t="s">
        <v>71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f t="shared" si="9"/>
        <v>0</v>
      </c>
      <c r="L37" s="29">
        <v>0</v>
      </c>
      <c r="M37" s="29">
        <v>0</v>
      </c>
      <c r="N37" s="29">
        <v>0</v>
      </c>
      <c r="O37" s="29">
        <v>0</v>
      </c>
      <c r="P37" s="29">
        <f t="shared" si="10"/>
        <v>0</v>
      </c>
      <c r="Q37" s="29">
        <v>0</v>
      </c>
      <c r="R37" s="29">
        <v>0</v>
      </c>
      <c r="S37" s="29">
        <v>0</v>
      </c>
      <c r="T37" s="29">
        <v>0</v>
      </c>
      <c r="U37" s="29">
        <f t="shared" si="11"/>
        <v>0</v>
      </c>
      <c r="V37" s="29">
        <v>0</v>
      </c>
      <c r="W37" s="29">
        <v>0</v>
      </c>
      <c r="X37" s="29">
        <v>0</v>
      </c>
      <c r="Y37" s="29">
        <v>0</v>
      </c>
      <c r="Z37" s="29">
        <f t="shared" si="12"/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f t="shared" ref="AE37:AE41" si="13">AC37</f>
        <v>0</v>
      </c>
    </row>
    <row r="38" spans="1:31" ht="14.5">
      <c r="A38" s="1"/>
      <c r="B38" s="33">
        <v>3</v>
      </c>
      <c r="C38" s="48" t="s">
        <v>72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f t="shared" si="9"/>
        <v>0</v>
      </c>
      <c r="L38" s="29">
        <v>0</v>
      </c>
      <c r="M38" s="29">
        <v>0</v>
      </c>
      <c r="N38" s="29">
        <v>0</v>
      </c>
      <c r="O38" s="29">
        <v>0</v>
      </c>
      <c r="P38" s="29">
        <f t="shared" si="10"/>
        <v>0</v>
      </c>
      <c r="Q38" s="29">
        <v>0</v>
      </c>
      <c r="R38" s="29">
        <v>0</v>
      </c>
      <c r="S38" s="29">
        <v>0</v>
      </c>
      <c r="T38" s="29">
        <v>0</v>
      </c>
      <c r="U38" s="29">
        <f t="shared" si="11"/>
        <v>0</v>
      </c>
      <c r="V38" s="29">
        <v>0</v>
      </c>
      <c r="W38" s="29">
        <v>0</v>
      </c>
      <c r="X38" s="29">
        <v>0</v>
      </c>
      <c r="Y38" s="29">
        <v>0</v>
      </c>
      <c r="Z38" s="29">
        <f t="shared" si="12"/>
        <v>0</v>
      </c>
      <c r="AA38" s="29">
        <v>0</v>
      </c>
      <c r="AB38" s="29">
        <v>0</v>
      </c>
      <c r="AC38" s="29">
        <v>0</v>
      </c>
      <c r="AD38" s="29">
        <v>0</v>
      </c>
      <c r="AE38" s="29">
        <f t="shared" si="13"/>
        <v>0</v>
      </c>
    </row>
    <row r="39" spans="1:31" ht="14.5">
      <c r="A39" s="1"/>
      <c r="B39" s="33">
        <v>4</v>
      </c>
      <c r="C39" s="48" t="s">
        <v>73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f t="shared" si="9"/>
        <v>0</v>
      </c>
      <c r="L39" s="29">
        <v>0</v>
      </c>
      <c r="M39" s="29">
        <v>0</v>
      </c>
      <c r="N39" s="29">
        <v>0</v>
      </c>
      <c r="O39" s="29">
        <v>0</v>
      </c>
      <c r="P39" s="29">
        <f t="shared" si="10"/>
        <v>0</v>
      </c>
      <c r="Q39" s="29">
        <v>0</v>
      </c>
      <c r="R39" s="29">
        <v>0</v>
      </c>
      <c r="S39" s="29">
        <v>0</v>
      </c>
      <c r="T39" s="29">
        <v>0</v>
      </c>
      <c r="U39" s="29">
        <f t="shared" si="11"/>
        <v>0</v>
      </c>
      <c r="V39" s="29">
        <v>0</v>
      </c>
      <c r="W39" s="29">
        <v>0</v>
      </c>
      <c r="X39" s="29">
        <v>0</v>
      </c>
      <c r="Y39" s="29">
        <v>0</v>
      </c>
      <c r="Z39" s="29">
        <f t="shared" si="12"/>
        <v>0</v>
      </c>
      <c r="AA39" s="29">
        <v>0</v>
      </c>
      <c r="AB39" s="29">
        <v>0</v>
      </c>
      <c r="AC39" s="29">
        <v>0</v>
      </c>
      <c r="AD39" s="29">
        <v>0</v>
      </c>
      <c r="AE39" s="29">
        <f t="shared" si="13"/>
        <v>0</v>
      </c>
    </row>
    <row r="40" spans="1:31" ht="14.5">
      <c r="A40" s="1"/>
      <c r="B40" s="33">
        <v>5</v>
      </c>
      <c r="C40" s="48" t="s">
        <v>74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f t="shared" si="9"/>
        <v>0</v>
      </c>
      <c r="L40" s="29">
        <v>0</v>
      </c>
      <c r="M40" s="29">
        <v>0</v>
      </c>
      <c r="N40" s="29">
        <v>0</v>
      </c>
      <c r="O40" s="29">
        <v>0</v>
      </c>
      <c r="P40" s="29">
        <f t="shared" si="10"/>
        <v>0</v>
      </c>
      <c r="Q40" s="29">
        <v>0</v>
      </c>
      <c r="R40" s="29">
        <v>0</v>
      </c>
      <c r="S40" s="29">
        <v>0</v>
      </c>
      <c r="T40" s="29">
        <v>0</v>
      </c>
      <c r="U40" s="29">
        <f t="shared" si="11"/>
        <v>0</v>
      </c>
      <c r="V40" s="29">
        <v>0</v>
      </c>
      <c r="W40" s="29">
        <v>0</v>
      </c>
      <c r="X40" s="29">
        <v>0</v>
      </c>
      <c r="Y40" s="29">
        <v>0</v>
      </c>
      <c r="Z40" s="29">
        <f t="shared" si="12"/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f t="shared" si="13"/>
        <v>0</v>
      </c>
    </row>
    <row r="41" spans="1:31" ht="14.5">
      <c r="A41" s="1"/>
      <c r="B41" s="33">
        <v>6</v>
      </c>
      <c r="C41" s="48" t="s">
        <v>75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f t="shared" si="9"/>
        <v>0</v>
      </c>
      <c r="L41" s="29">
        <v>0</v>
      </c>
      <c r="M41" s="29">
        <v>0</v>
      </c>
      <c r="N41" s="29">
        <v>0</v>
      </c>
      <c r="O41" s="29">
        <v>0</v>
      </c>
      <c r="P41" s="29">
        <f t="shared" si="10"/>
        <v>0</v>
      </c>
      <c r="Q41" s="29">
        <v>0</v>
      </c>
      <c r="R41" s="29">
        <v>0</v>
      </c>
      <c r="S41" s="29">
        <v>0</v>
      </c>
      <c r="T41" s="29">
        <v>0</v>
      </c>
      <c r="U41" s="29">
        <f t="shared" si="11"/>
        <v>0</v>
      </c>
      <c r="V41" s="29">
        <v>0</v>
      </c>
      <c r="W41" s="29">
        <v>0</v>
      </c>
      <c r="X41" s="29">
        <v>0</v>
      </c>
      <c r="Y41" s="29">
        <v>0</v>
      </c>
      <c r="Z41" s="29">
        <f t="shared" si="12"/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f t="shared" si="13"/>
        <v>0</v>
      </c>
    </row>
    <row r="42" spans="1:31" ht="23">
      <c r="A42" s="1"/>
      <c r="B42" s="45"/>
      <c r="C42" s="50" t="s">
        <v>69</v>
      </c>
      <c r="D42" s="53">
        <f>SUM(D36:D41)</f>
        <v>0</v>
      </c>
      <c r="E42" s="53">
        <f t="shared" ref="E42:AE42" si="14">SUM(E36:E41)</f>
        <v>0</v>
      </c>
      <c r="F42" s="53">
        <f t="shared" si="14"/>
        <v>0</v>
      </c>
      <c r="G42" s="53">
        <f t="shared" si="14"/>
        <v>0</v>
      </c>
      <c r="H42" s="53">
        <f t="shared" si="14"/>
        <v>0</v>
      </c>
      <c r="I42" s="53">
        <f t="shared" si="14"/>
        <v>0</v>
      </c>
      <c r="J42" s="53">
        <f t="shared" si="14"/>
        <v>0</v>
      </c>
      <c r="K42" s="53">
        <f t="shared" si="14"/>
        <v>0</v>
      </c>
      <c r="L42" s="53">
        <f t="shared" si="14"/>
        <v>0</v>
      </c>
      <c r="M42" s="53">
        <f t="shared" si="14"/>
        <v>0</v>
      </c>
      <c r="N42" s="53">
        <f t="shared" si="14"/>
        <v>0</v>
      </c>
      <c r="O42" s="53">
        <f t="shared" si="14"/>
        <v>0</v>
      </c>
      <c r="P42" s="53">
        <f t="shared" si="14"/>
        <v>0</v>
      </c>
      <c r="Q42" s="53">
        <f t="shared" si="14"/>
        <v>0</v>
      </c>
      <c r="R42" s="53">
        <f t="shared" si="14"/>
        <v>0</v>
      </c>
      <c r="S42" s="53">
        <f t="shared" si="14"/>
        <v>0</v>
      </c>
      <c r="T42" s="53">
        <f t="shared" si="14"/>
        <v>0</v>
      </c>
      <c r="U42" s="53">
        <f t="shared" si="14"/>
        <v>0</v>
      </c>
      <c r="V42" s="53">
        <f t="shared" si="14"/>
        <v>0</v>
      </c>
      <c r="W42" s="53">
        <f t="shared" si="14"/>
        <v>0</v>
      </c>
      <c r="X42" s="53">
        <f t="shared" si="14"/>
        <v>0</v>
      </c>
      <c r="Y42" s="53">
        <f t="shared" si="14"/>
        <v>0</v>
      </c>
      <c r="Z42" s="53">
        <f t="shared" si="14"/>
        <v>0</v>
      </c>
      <c r="AA42" s="53">
        <f t="shared" si="14"/>
        <v>0</v>
      </c>
      <c r="AB42" s="53">
        <f t="shared" si="14"/>
        <v>0</v>
      </c>
      <c r="AC42" s="53">
        <f t="shared" si="14"/>
        <v>0</v>
      </c>
      <c r="AD42" s="53">
        <f t="shared" si="14"/>
        <v>0</v>
      </c>
      <c r="AE42" s="53">
        <f t="shared" si="14"/>
        <v>0</v>
      </c>
    </row>
    <row r="43" spans="1:3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31" ht="15.75" customHeight="1">
      <c r="A44" s="1"/>
      <c r="B44" s="1" t="str">
        <f>B30</f>
        <v>Organik Penugasan Pelindo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1" ht="14.5">
      <c r="A45" s="1"/>
      <c r="B45" s="40" t="str">
        <f>Pendidikan!B44</f>
        <v>Terminal Petikemas Semarang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1" ht="14.5">
      <c r="A46" s="1"/>
      <c r="B46" s="137" t="s">
        <v>3</v>
      </c>
      <c r="C46" s="3"/>
      <c r="D46" s="4" t="s">
        <v>0</v>
      </c>
      <c r="E46" s="4" t="s">
        <v>1</v>
      </c>
      <c r="F46" s="4" t="s">
        <v>0</v>
      </c>
      <c r="G46" s="4" t="s">
        <v>1</v>
      </c>
      <c r="H46" s="4" t="s">
        <v>0</v>
      </c>
      <c r="I46" s="4" t="s">
        <v>1</v>
      </c>
      <c r="J46" s="4" t="s">
        <v>0</v>
      </c>
      <c r="K46" s="4" t="s">
        <v>1</v>
      </c>
      <c r="L46" s="5" t="s">
        <v>0</v>
      </c>
      <c r="M46" s="5" t="s">
        <v>0</v>
      </c>
      <c r="N46" s="4" t="s">
        <v>0</v>
      </c>
      <c r="O46" s="4" t="s">
        <v>1</v>
      </c>
      <c r="P46" s="6" t="s">
        <v>0</v>
      </c>
      <c r="Q46" s="5" t="s">
        <v>0</v>
      </c>
      <c r="R46" s="5" t="s">
        <v>0</v>
      </c>
      <c r="S46" s="4" t="s">
        <v>0</v>
      </c>
      <c r="T46" s="4" t="s">
        <v>1</v>
      </c>
      <c r="U46" s="6" t="s">
        <v>0</v>
      </c>
      <c r="V46" s="5" t="s">
        <v>0</v>
      </c>
      <c r="W46" s="5" t="s">
        <v>0</v>
      </c>
      <c r="X46" s="4" t="s">
        <v>0</v>
      </c>
      <c r="Y46" s="4" t="s">
        <v>1</v>
      </c>
      <c r="Z46" s="6" t="s">
        <v>0</v>
      </c>
      <c r="AA46" s="5" t="s">
        <v>0</v>
      </c>
      <c r="AB46" s="5" t="s">
        <v>0</v>
      </c>
      <c r="AC46" s="4" t="s">
        <v>0</v>
      </c>
      <c r="AD46" s="4" t="s">
        <v>1</v>
      </c>
      <c r="AE46" s="6" t="s">
        <v>0</v>
      </c>
    </row>
    <row r="47" spans="1:31" ht="14.5">
      <c r="A47" s="1"/>
      <c r="B47" s="138"/>
      <c r="C47" s="9" t="s">
        <v>38</v>
      </c>
      <c r="D47" s="9" t="s">
        <v>6</v>
      </c>
      <c r="E47" s="9" t="s">
        <v>6</v>
      </c>
      <c r="F47" s="9" t="s">
        <v>7</v>
      </c>
      <c r="G47" s="9" t="s">
        <v>7</v>
      </c>
      <c r="H47" s="9" t="s">
        <v>8</v>
      </c>
      <c r="I47" s="9" t="s">
        <v>8</v>
      </c>
      <c r="J47" s="9" t="s">
        <v>9</v>
      </c>
      <c r="K47" s="9" t="s">
        <v>9</v>
      </c>
      <c r="L47" s="10" t="s">
        <v>10</v>
      </c>
      <c r="M47" s="10" t="s">
        <v>11</v>
      </c>
      <c r="N47" s="9" t="s">
        <v>12</v>
      </c>
      <c r="O47" s="9" t="s">
        <v>6</v>
      </c>
      <c r="P47" s="11" t="s">
        <v>6</v>
      </c>
      <c r="Q47" s="10" t="s">
        <v>63</v>
      </c>
      <c r="R47" s="10" t="s">
        <v>13</v>
      </c>
      <c r="S47" s="9" t="s">
        <v>14</v>
      </c>
      <c r="T47" s="9" t="s">
        <v>7</v>
      </c>
      <c r="U47" s="11" t="s">
        <v>7</v>
      </c>
      <c r="V47" s="10" t="s">
        <v>15</v>
      </c>
      <c r="W47" s="10" t="s">
        <v>16</v>
      </c>
      <c r="X47" s="9" t="s">
        <v>17</v>
      </c>
      <c r="Y47" s="9" t="s">
        <v>8</v>
      </c>
      <c r="Z47" s="11" t="s">
        <v>8</v>
      </c>
      <c r="AA47" s="10" t="s">
        <v>18</v>
      </c>
      <c r="AB47" s="10" t="s">
        <v>19</v>
      </c>
      <c r="AC47" s="9" t="s">
        <v>9</v>
      </c>
      <c r="AD47" s="9" t="s">
        <v>9</v>
      </c>
      <c r="AE47" s="11" t="s">
        <v>20</v>
      </c>
    </row>
    <row r="48" spans="1:31" ht="14.5">
      <c r="A48" s="1"/>
      <c r="B48" s="139"/>
      <c r="C48" s="13"/>
      <c r="D48" s="14">
        <v>2021</v>
      </c>
      <c r="E48" s="14">
        <v>2021</v>
      </c>
      <c r="F48" s="14">
        <v>2021</v>
      </c>
      <c r="G48" s="14">
        <v>2021</v>
      </c>
      <c r="H48" s="14">
        <v>2021</v>
      </c>
      <c r="I48" s="14">
        <v>2021</v>
      </c>
      <c r="J48" s="14">
        <v>2021</v>
      </c>
      <c r="K48" s="14">
        <v>2021</v>
      </c>
      <c r="L48" s="15" t="s">
        <v>22</v>
      </c>
      <c r="M48" s="15" t="s">
        <v>22</v>
      </c>
      <c r="N48" s="14" t="s">
        <v>22</v>
      </c>
      <c r="O48" s="14" t="s">
        <v>22</v>
      </c>
      <c r="P48" s="16">
        <v>2022</v>
      </c>
      <c r="Q48" s="15" t="s">
        <v>22</v>
      </c>
      <c r="R48" s="15" t="s">
        <v>22</v>
      </c>
      <c r="S48" s="14" t="s">
        <v>22</v>
      </c>
      <c r="T48" s="14" t="s">
        <v>22</v>
      </c>
      <c r="U48" s="16">
        <v>2022</v>
      </c>
      <c r="V48" s="15" t="s">
        <v>22</v>
      </c>
      <c r="W48" s="15" t="s">
        <v>22</v>
      </c>
      <c r="X48" s="14" t="s">
        <v>22</v>
      </c>
      <c r="Y48" s="14" t="s">
        <v>22</v>
      </c>
      <c r="Z48" s="16">
        <v>2022</v>
      </c>
      <c r="AA48" s="15" t="s">
        <v>22</v>
      </c>
      <c r="AB48" s="15" t="s">
        <v>22</v>
      </c>
      <c r="AC48" s="14">
        <v>2022</v>
      </c>
      <c r="AD48" s="14">
        <v>2022</v>
      </c>
      <c r="AE48" s="16">
        <v>2022</v>
      </c>
    </row>
    <row r="49" spans="1:31" ht="14.5">
      <c r="A49" s="1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 ht="14.5">
      <c r="A50" s="1"/>
      <c r="B50" s="33">
        <v>1</v>
      </c>
      <c r="C50" s="48" t="s">
        <v>70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f t="shared" ref="K50:K55" si="15">E50+G50+I50</f>
        <v>0</v>
      </c>
      <c r="L50" s="29">
        <v>0</v>
      </c>
      <c r="M50" s="29">
        <v>0</v>
      </c>
      <c r="N50" s="29">
        <v>0</v>
      </c>
      <c r="O50" s="29">
        <v>0</v>
      </c>
      <c r="P50" s="29">
        <f t="shared" ref="P50:P55" si="16">N50</f>
        <v>0</v>
      </c>
      <c r="Q50" s="29">
        <v>0</v>
      </c>
      <c r="R50" s="29">
        <v>0</v>
      </c>
      <c r="S50" s="29">
        <v>0</v>
      </c>
      <c r="T50" s="29">
        <v>0</v>
      </c>
      <c r="U50" s="29">
        <f t="shared" ref="U50:U55" si="17">S50</f>
        <v>0</v>
      </c>
      <c r="V50" s="29">
        <v>0</v>
      </c>
      <c r="W50" s="29">
        <v>0</v>
      </c>
      <c r="X50" s="29">
        <v>0</v>
      </c>
      <c r="Y50" s="29">
        <v>0</v>
      </c>
      <c r="Z50" s="29">
        <f t="shared" ref="Z50:Z55" si="18">X50</f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f t="shared" ref="AE50:AE55" si="19">AC50</f>
        <v>0</v>
      </c>
    </row>
    <row r="51" spans="1:31" ht="14.5">
      <c r="A51" s="1"/>
      <c r="B51" s="33">
        <v>2</v>
      </c>
      <c r="C51" s="48" t="s">
        <v>71</v>
      </c>
      <c r="D51" s="29">
        <v>32</v>
      </c>
      <c r="E51" s="29">
        <v>0</v>
      </c>
      <c r="F51" s="29">
        <v>32</v>
      </c>
      <c r="G51" s="29">
        <v>0</v>
      </c>
      <c r="H51" s="29">
        <v>35</v>
      </c>
      <c r="I51" s="29">
        <v>0</v>
      </c>
      <c r="J51" s="29">
        <v>33</v>
      </c>
      <c r="K51" s="29">
        <f t="shared" si="15"/>
        <v>0</v>
      </c>
      <c r="L51" s="29">
        <v>34</v>
      </c>
      <c r="M51" s="29">
        <v>41</v>
      </c>
      <c r="N51" s="29">
        <v>41</v>
      </c>
      <c r="O51" s="29">
        <v>62</v>
      </c>
      <c r="P51" s="29">
        <f t="shared" si="16"/>
        <v>41</v>
      </c>
      <c r="Q51" s="29">
        <v>40</v>
      </c>
      <c r="R51" s="29">
        <v>39</v>
      </c>
      <c r="S51" s="29">
        <v>38</v>
      </c>
      <c r="T51" s="29">
        <v>62</v>
      </c>
      <c r="U51" s="29">
        <f t="shared" si="17"/>
        <v>38</v>
      </c>
      <c r="V51" s="29">
        <v>0</v>
      </c>
      <c r="W51" s="29">
        <v>0</v>
      </c>
      <c r="X51" s="29">
        <v>0</v>
      </c>
      <c r="Y51" s="29">
        <v>62</v>
      </c>
      <c r="Z51" s="29">
        <f t="shared" si="18"/>
        <v>0</v>
      </c>
      <c r="AA51" s="29">
        <v>0</v>
      </c>
      <c r="AB51" s="29">
        <v>0</v>
      </c>
      <c r="AC51" s="29">
        <v>0</v>
      </c>
      <c r="AD51" s="29">
        <v>62</v>
      </c>
      <c r="AE51" s="29">
        <f t="shared" si="19"/>
        <v>0</v>
      </c>
    </row>
    <row r="52" spans="1:31" ht="14.5">
      <c r="A52" s="1"/>
      <c r="B52" s="33">
        <v>3</v>
      </c>
      <c r="C52" s="48" t="s">
        <v>72</v>
      </c>
      <c r="D52" s="29">
        <v>65</v>
      </c>
      <c r="E52" s="29">
        <v>0</v>
      </c>
      <c r="F52" s="29">
        <v>62</v>
      </c>
      <c r="G52" s="29">
        <v>0</v>
      </c>
      <c r="H52" s="29">
        <v>69</v>
      </c>
      <c r="I52" s="29">
        <v>0</v>
      </c>
      <c r="J52" s="29">
        <v>70</v>
      </c>
      <c r="K52" s="29">
        <f t="shared" si="15"/>
        <v>0</v>
      </c>
      <c r="L52" s="29">
        <v>68</v>
      </c>
      <c r="M52" s="29">
        <v>85</v>
      </c>
      <c r="N52" s="29">
        <v>84</v>
      </c>
      <c r="O52" s="29">
        <v>74</v>
      </c>
      <c r="P52" s="29">
        <f t="shared" si="16"/>
        <v>84</v>
      </c>
      <c r="Q52" s="29">
        <v>84</v>
      </c>
      <c r="R52" s="29">
        <v>85</v>
      </c>
      <c r="S52" s="29">
        <v>85</v>
      </c>
      <c r="T52" s="29">
        <v>74</v>
      </c>
      <c r="U52" s="29">
        <f t="shared" si="17"/>
        <v>85</v>
      </c>
      <c r="V52" s="29">
        <v>0</v>
      </c>
      <c r="W52" s="29">
        <v>0</v>
      </c>
      <c r="X52" s="29">
        <v>0</v>
      </c>
      <c r="Y52" s="29">
        <v>74</v>
      </c>
      <c r="Z52" s="29">
        <f t="shared" si="18"/>
        <v>0</v>
      </c>
      <c r="AA52" s="29">
        <v>0</v>
      </c>
      <c r="AB52" s="29">
        <v>0</v>
      </c>
      <c r="AC52" s="29">
        <v>0</v>
      </c>
      <c r="AD52" s="29">
        <v>74</v>
      </c>
      <c r="AE52" s="29">
        <f t="shared" si="19"/>
        <v>0</v>
      </c>
    </row>
    <row r="53" spans="1:31" ht="14.5">
      <c r="A53" s="1"/>
      <c r="B53" s="33">
        <v>4</v>
      </c>
      <c r="C53" s="48" t="s">
        <v>73</v>
      </c>
      <c r="D53" s="29">
        <v>15</v>
      </c>
      <c r="E53" s="29">
        <v>0</v>
      </c>
      <c r="F53" s="29">
        <v>16</v>
      </c>
      <c r="G53" s="29">
        <v>0</v>
      </c>
      <c r="H53" s="29">
        <v>18</v>
      </c>
      <c r="I53" s="29">
        <v>0</v>
      </c>
      <c r="J53" s="29">
        <v>18</v>
      </c>
      <c r="K53" s="29">
        <f t="shared" si="15"/>
        <v>0</v>
      </c>
      <c r="L53" s="29">
        <v>19</v>
      </c>
      <c r="M53" s="29">
        <v>20</v>
      </c>
      <c r="N53" s="29">
        <v>21</v>
      </c>
      <c r="O53" s="29">
        <v>16</v>
      </c>
      <c r="P53" s="29">
        <f t="shared" si="16"/>
        <v>21</v>
      </c>
      <c r="Q53" s="29">
        <v>21</v>
      </c>
      <c r="R53" s="29">
        <v>20</v>
      </c>
      <c r="S53" s="29">
        <v>21</v>
      </c>
      <c r="T53" s="29">
        <v>16</v>
      </c>
      <c r="U53" s="29">
        <f t="shared" si="17"/>
        <v>21</v>
      </c>
      <c r="V53" s="29">
        <v>0</v>
      </c>
      <c r="W53" s="29">
        <v>0</v>
      </c>
      <c r="X53" s="29">
        <v>0</v>
      </c>
      <c r="Y53" s="29">
        <v>16</v>
      </c>
      <c r="Z53" s="29">
        <f t="shared" si="18"/>
        <v>0</v>
      </c>
      <c r="AA53" s="29">
        <v>0</v>
      </c>
      <c r="AB53" s="29">
        <v>0</v>
      </c>
      <c r="AC53" s="29">
        <v>0</v>
      </c>
      <c r="AD53" s="29">
        <v>16</v>
      </c>
      <c r="AE53" s="29">
        <f t="shared" si="19"/>
        <v>0</v>
      </c>
    </row>
    <row r="54" spans="1:31" ht="14.5">
      <c r="A54" s="1"/>
      <c r="B54" s="33">
        <v>5</v>
      </c>
      <c r="C54" s="48" t="s">
        <v>74</v>
      </c>
      <c r="D54" s="29">
        <v>3</v>
      </c>
      <c r="E54" s="29">
        <v>0</v>
      </c>
      <c r="F54" s="29">
        <v>3</v>
      </c>
      <c r="G54" s="29">
        <v>0</v>
      </c>
      <c r="H54" s="29">
        <v>5</v>
      </c>
      <c r="I54" s="29">
        <v>0</v>
      </c>
      <c r="J54" s="29">
        <v>6</v>
      </c>
      <c r="K54" s="29">
        <f t="shared" si="15"/>
        <v>0</v>
      </c>
      <c r="L54" s="29">
        <v>6</v>
      </c>
      <c r="M54" s="29">
        <v>7</v>
      </c>
      <c r="N54" s="29">
        <v>7</v>
      </c>
      <c r="O54" s="29">
        <v>6</v>
      </c>
      <c r="P54" s="29">
        <f t="shared" si="16"/>
        <v>7</v>
      </c>
      <c r="Q54" s="29">
        <v>7</v>
      </c>
      <c r="R54" s="29">
        <v>7</v>
      </c>
      <c r="S54" s="29">
        <v>7</v>
      </c>
      <c r="T54" s="29">
        <v>6</v>
      </c>
      <c r="U54" s="29">
        <f t="shared" si="17"/>
        <v>7</v>
      </c>
      <c r="V54" s="29">
        <v>0</v>
      </c>
      <c r="W54" s="29">
        <v>0</v>
      </c>
      <c r="X54" s="29">
        <v>0</v>
      </c>
      <c r="Y54" s="29">
        <v>6</v>
      </c>
      <c r="Z54" s="29">
        <f t="shared" si="18"/>
        <v>0</v>
      </c>
      <c r="AA54" s="29">
        <v>0</v>
      </c>
      <c r="AB54" s="29">
        <v>0</v>
      </c>
      <c r="AC54" s="29">
        <v>0</v>
      </c>
      <c r="AD54" s="29">
        <v>6</v>
      </c>
      <c r="AE54" s="29">
        <f t="shared" si="19"/>
        <v>0</v>
      </c>
    </row>
    <row r="55" spans="1:31" ht="14.5">
      <c r="A55" s="1"/>
      <c r="B55" s="33">
        <v>6</v>
      </c>
      <c r="C55" s="48" t="s">
        <v>75</v>
      </c>
      <c r="D55" s="29">
        <v>0</v>
      </c>
      <c r="E55" s="29">
        <v>0</v>
      </c>
      <c r="F55" s="29">
        <v>1</v>
      </c>
      <c r="G55" s="29">
        <v>0</v>
      </c>
      <c r="H55" s="29">
        <v>0</v>
      </c>
      <c r="I55" s="29">
        <v>0</v>
      </c>
      <c r="J55" s="29">
        <v>0</v>
      </c>
      <c r="K55" s="29">
        <f t="shared" si="15"/>
        <v>0</v>
      </c>
      <c r="L55" s="29">
        <v>0</v>
      </c>
      <c r="M55" s="29">
        <v>0</v>
      </c>
      <c r="N55" s="29">
        <v>0</v>
      </c>
      <c r="O55" s="29">
        <v>0</v>
      </c>
      <c r="P55" s="29">
        <f t="shared" si="16"/>
        <v>0</v>
      </c>
      <c r="Q55" s="29">
        <v>0</v>
      </c>
      <c r="R55" s="29">
        <v>0</v>
      </c>
      <c r="S55" s="29">
        <v>0</v>
      </c>
      <c r="T55" s="29">
        <v>0</v>
      </c>
      <c r="U55" s="29">
        <f t="shared" si="17"/>
        <v>0</v>
      </c>
      <c r="V55" s="29">
        <v>0</v>
      </c>
      <c r="W55" s="29">
        <v>0</v>
      </c>
      <c r="X55" s="29">
        <v>0</v>
      </c>
      <c r="Y55" s="29">
        <v>0</v>
      </c>
      <c r="Z55" s="29">
        <f t="shared" si="18"/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f t="shared" si="19"/>
        <v>0</v>
      </c>
    </row>
    <row r="56" spans="1:31" ht="23">
      <c r="A56" s="1"/>
      <c r="B56" s="45"/>
      <c r="C56" s="50" t="s">
        <v>69</v>
      </c>
      <c r="D56" s="53">
        <f>SUM(D50:D55)</f>
        <v>115</v>
      </c>
      <c r="E56" s="53">
        <f t="shared" ref="E56:AE56" si="20">SUM(E50:E55)</f>
        <v>0</v>
      </c>
      <c r="F56" s="53">
        <f t="shared" si="20"/>
        <v>114</v>
      </c>
      <c r="G56" s="53">
        <f t="shared" si="20"/>
        <v>0</v>
      </c>
      <c r="H56" s="53">
        <f t="shared" si="20"/>
        <v>127</v>
      </c>
      <c r="I56" s="53">
        <f t="shared" si="20"/>
        <v>0</v>
      </c>
      <c r="J56" s="53">
        <f t="shared" si="20"/>
        <v>127</v>
      </c>
      <c r="K56" s="53">
        <f t="shared" si="20"/>
        <v>0</v>
      </c>
      <c r="L56" s="53">
        <f t="shared" si="20"/>
        <v>127</v>
      </c>
      <c r="M56" s="53">
        <f t="shared" si="20"/>
        <v>153</v>
      </c>
      <c r="N56" s="53">
        <f t="shared" si="20"/>
        <v>153</v>
      </c>
      <c r="O56" s="53">
        <f t="shared" si="20"/>
        <v>158</v>
      </c>
      <c r="P56" s="53">
        <f t="shared" si="20"/>
        <v>153</v>
      </c>
      <c r="Q56" s="53">
        <f t="shared" si="20"/>
        <v>152</v>
      </c>
      <c r="R56" s="53">
        <f t="shared" si="20"/>
        <v>151</v>
      </c>
      <c r="S56" s="53">
        <f t="shared" si="20"/>
        <v>151</v>
      </c>
      <c r="T56" s="53">
        <f t="shared" si="20"/>
        <v>158</v>
      </c>
      <c r="U56" s="53">
        <f t="shared" si="20"/>
        <v>151</v>
      </c>
      <c r="V56" s="53">
        <f t="shared" si="20"/>
        <v>0</v>
      </c>
      <c r="W56" s="53">
        <f t="shared" si="20"/>
        <v>0</v>
      </c>
      <c r="X56" s="53">
        <f t="shared" si="20"/>
        <v>0</v>
      </c>
      <c r="Y56" s="53">
        <f t="shared" si="20"/>
        <v>158</v>
      </c>
      <c r="Z56" s="53">
        <f t="shared" si="20"/>
        <v>0</v>
      </c>
      <c r="AA56" s="53">
        <f t="shared" si="20"/>
        <v>0</v>
      </c>
      <c r="AB56" s="53">
        <f t="shared" si="20"/>
        <v>0</v>
      </c>
      <c r="AC56" s="53">
        <f t="shared" si="20"/>
        <v>0</v>
      </c>
      <c r="AD56" s="53">
        <f t="shared" si="20"/>
        <v>158</v>
      </c>
      <c r="AE56" s="53">
        <f t="shared" si="20"/>
        <v>0</v>
      </c>
    </row>
    <row r="57" spans="1:3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31" ht="15.75" customHeight="1">
      <c r="A58" s="1"/>
      <c r="B58" s="1" t="str">
        <f>B44</f>
        <v>Organik Penugasan Pelindo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31" ht="14.5">
      <c r="A59" s="1"/>
      <c r="B59" s="40" t="str">
        <f>Pendidikan!B58</f>
        <v>Terminal Petikemas Nilam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31" ht="14.5">
      <c r="A60" s="1"/>
      <c r="B60" s="137" t="s">
        <v>3</v>
      </c>
      <c r="C60" s="3"/>
      <c r="D60" s="4" t="s">
        <v>0</v>
      </c>
      <c r="E60" s="4" t="s">
        <v>1</v>
      </c>
      <c r="F60" s="4" t="s">
        <v>0</v>
      </c>
      <c r="G60" s="4" t="s">
        <v>1</v>
      </c>
      <c r="H60" s="4" t="s">
        <v>0</v>
      </c>
      <c r="I60" s="4" t="s">
        <v>1</v>
      </c>
      <c r="J60" s="4" t="s">
        <v>0</v>
      </c>
      <c r="K60" s="4" t="s">
        <v>1</v>
      </c>
      <c r="L60" s="5" t="s">
        <v>0</v>
      </c>
      <c r="M60" s="5" t="s">
        <v>0</v>
      </c>
      <c r="N60" s="4" t="s">
        <v>0</v>
      </c>
      <c r="O60" s="4" t="s">
        <v>1</v>
      </c>
      <c r="P60" s="6" t="s">
        <v>0</v>
      </c>
      <c r="Q60" s="5" t="s">
        <v>0</v>
      </c>
      <c r="R60" s="5" t="s">
        <v>0</v>
      </c>
      <c r="S60" s="4" t="s">
        <v>0</v>
      </c>
      <c r="T60" s="4" t="s">
        <v>1</v>
      </c>
      <c r="U60" s="6" t="s">
        <v>0</v>
      </c>
      <c r="V60" s="5" t="s">
        <v>0</v>
      </c>
      <c r="W60" s="5" t="s">
        <v>0</v>
      </c>
      <c r="X60" s="4" t="s">
        <v>0</v>
      </c>
      <c r="Y60" s="4" t="s">
        <v>1</v>
      </c>
      <c r="Z60" s="6" t="s">
        <v>0</v>
      </c>
      <c r="AA60" s="5" t="s">
        <v>0</v>
      </c>
      <c r="AB60" s="5" t="s">
        <v>0</v>
      </c>
      <c r="AC60" s="4" t="s">
        <v>0</v>
      </c>
      <c r="AD60" s="4" t="s">
        <v>1</v>
      </c>
      <c r="AE60" s="6" t="s">
        <v>0</v>
      </c>
    </row>
    <row r="61" spans="1:31" ht="14.5">
      <c r="A61" s="1"/>
      <c r="B61" s="138"/>
      <c r="C61" s="9" t="s">
        <v>38</v>
      </c>
      <c r="D61" s="9" t="s">
        <v>6</v>
      </c>
      <c r="E61" s="9" t="s">
        <v>6</v>
      </c>
      <c r="F61" s="9" t="s">
        <v>7</v>
      </c>
      <c r="G61" s="9" t="s">
        <v>7</v>
      </c>
      <c r="H61" s="9" t="s">
        <v>8</v>
      </c>
      <c r="I61" s="9" t="s">
        <v>8</v>
      </c>
      <c r="J61" s="9" t="s">
        <v>9</v>
      </c>
      <c r="K61" s="9" t="s">
        <v>9</v>
      </c>
      <c r="L61" s="10" t="s">
        <v>10</v>
      </c>
      <c r="M61" s="10" t="s">
        <v>11</v>
      </c>
      <c r="N61" s="9" t="s">
        <v>12</v>
      </c>
      <c r="O61" s="9" t="s">
        <v>6</v>
      </c>
      <c r="P61" s="11" t="s">
        <v>6</v>
      </c>
      <c r="Q61" s="10" t="s">
        <v>63</v>
      </c>
      <c r="R61" s="10" t="s">
        <v>13</v>
      </c>
      <c r="S61" s="9" t="s">
        <v>14</v>
      </c>
      <c r="T61" s="9" t="s">
        <v>7</v>
      </c>
      <c r="U61" s="11" t="s">
        <v>7</v>
      </c>
      <c r="V61" s="10" t="s">
        <v>15</v>
      </c>
      <c r="W61" s="10" t="s">
        <v>16</v>
      </c>
      <c r="X61" s="9" t="s">
        <v>17</v>
      </c>
      <c r="Y61" s="9" t="s">
        <v>8</v>
      </c>
      <c r="Z61" s="11" t="s">
        <v>8</v>
      </c>
      <c r="AA61" s="10" t="s">
        <v>18</v>
      </c>
      <c r="AB61" s="10" t="s">
        <v>19</v>
      </c>
      <c r="AC61" s="9" t="s">
        <v>9</v>
      </c>
      <c r="AD61" s="9" t="s">
        <v>9</v>
      </c>
      <c r="AE61" s="11" t="s">
        <v>20</v>
      </c>
    </row>
    <row r="62" spans="1:31" ht="14.5">
      <c r="A62" s="1"/>
      <c r="B62" s="139"/>
      <c r="C62" s="13"/>
      <c r="D62" s="14">
        <v>2021</v>
      </c>
      <c r="E62" s="14">
        <v>2021</v>
      </c>
      <c r="F62" s="14">
        <v>2021</v>
      </c>
      <c r="G62" s="14">
        <v>2021</v>
      </c>
      <c r="H62" s="14">
        <v>2021</v>
      </c>
      <c r="I62" s="14">
        <v>2021</v>
      </c>
      <c r="J62" s="14">
        <v>2021</v>
      </c>
      <c r="K62" s="14">
        <v>2021</v>
      </c>
      <c r="L62" s="15" t="s">
        <v>22</v>
      </c>
      <c r="M62" s="15" t="s">
        <v>22</v>
      </c>
      <c r="N62" s="14" t="s">
        <v>22</v>
      </c>
      <c r="O62" s="14" t="s">
        <v>22</v>
      </c>
      <c r="P62" s="16">
        <v>2022</v>
      </c>
      <c r="Q62" s="15" t="s">
        <v>22</v>
      </c>
      <c r="R62" s="15" t="s">
        <v>22</v>
      </c>
      <c r="S62" s="14" t="s">
        <v>22</v>
      </c>
      <c r="T62" s="14" t="s">
        <v>22</v>
      </c>
      <c r="U62" s="16">
        <v>2022</v>
      </c>
      <c r="V62" s="15" t="s">
        <v>22</v>
      </c>
      <c r="W62" s="15" t="s">
        <v>22</v>
      </c>
      <c r="X62" s="14" t="s">
        <v>22</v>
      </c>
      <c r="Y62" s="14" t="s">
        <v>22</v>
      </c>
      <c r="Z62" s="16">
        <v>2022</v>
      </c>
      <c r="AA62" s="15" t="s">
        <v>22</v>
      </c>
      <c r="AB62" s="15" t="s">
        <v>22</v>
      </c>
      <c r="AC62" s="14">
        <v>2022</v>
      </c>
      <c r="AD62" s="14">
        <v>2022</v>
      </c>
      <c r="AE62" s="16">
        <v>2022</v>
      </c>
    </row>
    <row r="63" spans="1:31" ht="14.5">
      <c r="A63" s="1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 ht="14.5">
      <c r="A64" s="1"/>
      <c r="B64" s="33">
        <v>1</v>
      </c>
      <c r="C64" s="48" t="s">
        <v>70</v>
      </c>
      <c r="D64" s="29">
        <v>1</v>
      </c>
      <c r="E64" s="29">
        <v>0</v>
      </c>
      <c r="F64" s="29">
        <v>1</v>
      </c>
      <c r="G64" s="29">
        <v>0</v>
      </c>
      <c r="H64" s="29">
        <v>1</v>
      </c>
      <c r="I64" s="29">
        <v>0</v>
      </c>
      <c r="J64" s="29">
        <v>1</v>
      </c>
      <c r="K64" s="29">
        <f t="shared" ref="K64:K69" si="21">E64+G64+I64</f>
        <v>0</v>
      </c>
      <c r="L64" s="29">
        <v>1</v>
      </c>
      <c r="M64" s="29">
        <v>1</v>
      </c>
      <c r="N64" s="29">
        <v>1</v>
      </c>
      <c r="O64" s="29">
        <v>2</v>
      </c>
      <c r="P64" s="29">
        <f t="shared" ref="P64:P69" si="22">N64</f>
        <v>1</v>
      </c>
      <c r="Q64" s="29">
        <v>1</v>
      </c>
      <c r="R64" s="29">
        <v>1</v>
      </c>
      <c r="S64" s="29">
        <v>0</v>
      </c>
      <c r="T64" s="29">
        <v>2</v>
      </c>
      <c r="U64" s="29">
        <f t="shared" ref="U64:U69" si="23">S64</f>
        <v>0</v>
      </c>
      <c r="V64" s="29">
        <v>0</v>
      </c>
      <c r="W64" s="29">
        <v>0</v>
      </c>
      <c r="X64" s="29">
        <v>0</v>
      </c>
      <c r="Y64" s="29">
        <v>2</v>
      </c>
      <c r="Z64" s="29">
        <f t="shared" ref="Z64:Z69" si="24">X64</f>
        <v>0</v>
      </c>
      <c r="AA64" s="29">
        <v>0</v>
      </c>
      <c r="AB64" s="29">
        <v>0</v>
      </c>
      <c r="AC64" s="29">
        <v>0</v>
      </c>
      <c r="AD64" s="29">
        <v>2</v>
      </c>
      <c r="AE64" s="29">
        <f t="shared" ref="AE64:AE69" si="25">AC64</f>
        <v>0</v>
      </c>
    </row>
    <row r="65" spans="1:31" ht="14.5">
      <c r="A65" s="1"/>
      <c r="B65" s="33">
        <v>2</v>
      </c>
      <c r="C65" s="48" t="s">
        <v>71</v>
      </c>
      <c r="D65" s="29">
        <v>9</v>
      </c>
      <c r="E65" s="29">
        <v>0</v>
      </c>
      <c r="F65" s="29">
        <v>9</v>
      </c>
      <c r="G65" s="29">
        <v>0</v>
      </c>
      <c r="H65" s="29">
        <v>8</v>
      </c>
      <c r="I65" s="29">
        <v>0</v>
      </c>
      <c r="J65" s="29">
        <v>8</v>
      </c>
      <c r="K65" s="29">
        <f t="shared" si="21"/>
        <v>0</v>
      </c>
      <c r="L65" s="29">
        <v>10</v>
      </c>
      <c r="M65" s="29">
        <v>10</v>
      </c>
      <c r="N65" s="29">
        <v>10</v>
      </c>
      <c r="O65" s="29">
        <v>14</v>
      </c>
      <c r="P65" s="29">
        <f t="shared" si="22"/>
        <v>10</v>
      </c>
      <c r="Q65" s="29">
        <v>10</v>
      </c>
      <c r="R65" s="29">
        <v>9</v>
      </c>
      <c r="S65" s="29">
        <v>10</v>
      </c>
      <c r="T65" s="29">
        <v>14</v>
      </c>
      <c r="U65" s="29">
        <f t="shared" si="23"/>
        <v>10</v>
      </c>
      <c r="V65" s="29">
        <v>0</v>
      </c>
      <c r="W65" s="29">
        <v>0</v>
      </c>
      <c r="X65" s="29">
        <v>0</v>
      </c>
      <c r="Y65" s="29">
        <v>14</v>
      </c>
      <c r="Z65" s="29">
        <f t="shared" si="24"/>
        <v>0</v>
      </c>
      <c r="AA65" s="29">
        <v>0</v>
      </c>
      <c r="AB65" s="29">
        <v>0</v>
      </c>
      <c r="AC65" s="29">
        <v>0</v>
      </c>
      <c r="AD65" s="29">
        <v>14</v>
      </c>
      <c r="AE65" s="29">
        <f t="shared" si="25"/>
        <v>0</v>
      </c>
    </row>
    <row r="66" spans="1:31" ht="14.5">
      <c r="A66" s="1"/>
      <c r="B66" s="33">
        <v>3</v>
      </c>
      <c r="C66" s="48" t="s">
        <v>72</v>
      </c>
      <c r="D66" s="29">
        <v>21</v>
      </c>
      <c r="E66" s="29">
        <v>0</v>
      </c>
      <c r="F66" s="29">
        <v>21</v>
      </c>
      <c r="G66" s="29">
        <v>0</v>
      </c>
      <c r="H66" s="29">
        <v>20</v>
      </c>
      <c r="I66" s="29">
        <v>0</v>
      </c>
      <c r="J66" s="29">
        <v>20</v>
      </c>
      <c r="K66" s="29">
        <f t="shared" si="21"/>
        <v>0</v>
      </c>
      <c r="L66" s="29">
        <v>23</v>
      </c>
      <c r="M66" s="29">
        <v>23</v>
      </c>
      <c r="N66" s="29">
        <v>23</v>
      </c>
      <c r="O66" s="29">
        <v>28</v>
      </c>
      <c r="P66" s="29">
        <f t="shared" si="22"/>
        <v>23</v>
      </c>
      <c r="Q66" s="29">
        <v>24</v>
      </c>
      <c r="R66" s="29">
        <v>24</v>
      </c>
      <c r="S66" s="29">
        <v>24</v>
      </c>
      <c r="T66" s="29">
        <v>28</v>
      </c>
      <c r="U66" s="29">
        <f t="shared" si="23"/>
        <v>24</v>
      </c>
      <c r="V66" s="29">
        <v>0</v>
      </c>
      <c r="W66" s="29">
        <v>0</v>
      </c>
      <c r="X66" s="29">
        <v>0</v>
      </c>
      <c r="Y66" s="29">
        <v>28</v>
      </c>
      <c r="Z66" s="29">
        <f t="shared" si="24"/>
        <v>0</v>
      </c>
      <c r="AA66" s="29">
        <v>0</v>
      </c>
      <c r="AB66" s="29">
        <v>0</v>
      </c>
      <c r="AC66" s="29">
        <v>0</v>
      </c>
      <c r="AD66" s="29">
        <v>28</v>
      </c>
      <c r="AE66" s="29">
        <f t="shared" si="25"/>
        <v>0</v>
      </c>
    </row>
    <row r="67" spans="1:31" ht="14.5">
      <c r="A67" s="1"/>
      <c r="B67" s="33">
        <v>4</v>
      </c>
      <c r="C67" s="48" t="s">
        <v>73</v>
      </c>
      <c r="D67" s="29">
        <v>6</v>
      </c>
      <c r="E67" s="29">
        <v>0</v>
      </c>
      <c r="F67" s="29">
        <v>6</v>
      </c>
      <c r="G67" s="29">
        <v>0</v>
      </c>
      <c r="H67" s="29">
        <v>6</v>
      </c>
      <c r="I67" s="29">
        <v>0</v>
      </c>
      <c r="J67" s="29">
        <v>6</v>
      </c>
      <c r="K67" s="29">
        <f t="shared" si="21"/>
        <v>0</v>
      </c>
      <c r="L67" s="29">
        <v>6</v>
      </c>
      <c r="M67" s="29">
        <v>6</v>
      </c>
      <c r="N67" s="29">
        <v>6</v>
      </c>
      <c r="O67" s="29">
        <v>6</v>
      </c>
      <c r="P67" s="29">
        <f t="shared" si="22"/>
        <v>6</v>
      </c>
      <c r="Q67" s="29">
        <v>6</v>
      </c>
      <c r="R67" s="29">
        <v>5</v>
      </c>
      <c r="S67" s="29">
        <v>5</v>
      </c>
      <c r="T67" s="29">
        <v>6</v>
      </c>
      <c r="U67" s="29">
        <f t="shared" si="23"/>
        <v>5</v>
      </c>
      <c r="V67" s="29">
        <v>0</v>
      </c>
      <c r="W67" s="29">
        <v>0</v>
      </c>
      <c r="X67" s="29">
        <v>0</v>
      </c>
      <c r="Y67" s="29">
        <v>6</v>
      </c>
      <c r="Z67" s="29">
        <f t="shared" si="24"/>
        <v>0</v>
      </c>
      <c r="AA67" s="29">
        <v>0</v>
      </c>
      <c r="AB67" s="29">
        <v>0</v>
      </c>
      <c r="AC67" s="29">
        <v>0</v>
      </c>
      <c r="AD67" s="29">
        <v>6</v>
      </c>
      <c r="AE67" s="29">
        <f t="shared" si="25"/>
        <v>0</v>
      </c>
    </row>
    <row r="68" spans="1:31" ht="14.5">
      <c r="A68" s="1"/>
      <c r="B68" s="33">
        <v>5</v>
      </c>
      <c r="C68" s="48" t="s">
        <v>74</v>
      </c>
      <c r="D68" s="29">
        <v>7</v>
      </c>
      <c r="E68" s="29">
        <v>0</v>
      </c>
      <c r="F68" s="29">
        <v>7</v>
      </c>
      <c r="G68" s="29">
        <v>0</v>
      </c>
      <c r="H68" s="29">
        <v>7</v>
      </c>
      <c r="I68" s="29">
        <v>0</v>
      </c>
      <c r="J68" s="29">
        <v>7</v>
      </c>
      <c r="K68" s="29">
        <f t="shared" si="21"/>
        <v>0</v>
      </c>
      <c r="L68" s="29">
        <v>7</v>
      </c>
      <c r="M68" s="29">
        <v>7</v>
      </c>
      <c r="N68" s="29">
        <v>7</v>
      </c>
      <c r="O68" s="29">
        <v>8</v>
      </c>
      <c r="P68" s="29">
        <f t="shared" si="22"/>
        <v>7</v>
      </c>
      <c r="Q68" s="29">
        <v>7</v>
      </c>
      <c r="R68" s="29">
        <v>8</v>
      </c>
      <c r="S68" s="29">
        <v>8</v>
      </c>
      <c r="T68" s="29">
        <v>8</v>
      </c>
      <c r="U68" s="29">
        <f t="shared" si="23"/>
        <v>8</v>
      </c>
      <c r="V68" s="29">
        <v>0</v>
      </c>
      <c r="W68" s="29">
        <v>0</v>
      </c>
      <c r="X68" s="29">
        <v>0</v>
      </c>
      <c r="Y68" s="29">
        <v>8</v>
      </c>
      <c r="Z68" s="29">
        <f t="shared" si="24"/>
        <v>0</v>
      </c>
      <c r="AA68" s="29">
        <v>0</v>
      </c>
      <c r="AB68" s="29">
        <v>0</v>
      </c>
      <c r="AC68" s="29">
        <v>0</v>
      </c>
      <c r="AD68" s="29">
        <v>8</v>
      </c>
      <c r="AE68" s="29">
        <f t="shared" si="25"/>
        <v>0</v>
      </c>
    </row>
    <row r="69" spans="1:31" ht="14.5">
      <c r="A69" s="1"/>
      <c r="B69" s="33">
        <v>6</v>
      </c>
      <c r="C69" s="48" t="s">
        <v>75</v>
      </c>
      <c r="D69" s="29">
        <v>3</v>
      </c>
      <c r="E69" s="29">
        <v>0</v>
      </c>
      <c r="F69" s="29">
        <v>3</v>
      </c>
      <c r="G69" s="29">
        <v>0</v>
      </c>
      <c r="H69" s="29">
        <v>3</v>
      </c>
      <c r="I69" s="29">
        <v>0</v>
      </c>
      <c r="J69" s="29">
        <v>3</v>
      </c>
      <c r="K69" s="29">
        <f t="shared" si="21"/>
        <v>0</v>
      </c>
      <c r="L69" s="29">
        <v>3</v>
      </c>
      <c r="M69" s="29">
        <v>2</v>
      </c>
      <c r="N69" s="29">
        <v>2</v>
      </c>
      <c r="O69" s="29">
        <v>1</v>
      </c>
      <c r="P69" s="29">
        <f t="shared" si="22"/>
        <v>2</v>
      </c>
      <c r="Q69" s="29">
        <v>2</v>
      </c>
      <c r="R69" s="29">
        <v>2</v>
      </c>
      <c r="S69" s="29">
        <v>2</v>
      </c>
      <c r="T69" s="29">
        <v>1</v>
      </c>
      <c r="U69" s="29">
        <f t="shared" si="23"/>
        <v>2</v>
      </c>
      <c r="V69" s="29">
        <v>0</v>
      </c>
      <c r="W69" s="29">
        <v>0</v>
      </c>
      <c r="X69" s="29">
        <v>0</v>
      </c>
      <c r="Y69" s="29">
        <v>1</v>
      </c>
      <c r="Z69" s="29">
        <f t="shared" si="24"/>
        <v>0</v>
      </c>
      <c r="AA69" s="29">
        <v>0</v>
      </c>
      <c r="AB69" s="29">
        <v>0</v>
      </c>
      <c r="AC69" s="29">
        <v>0</v>
      </c>
      <c r="AD69" s="29">
        <v>1</v>
      </c>
      <c r="AE69" s="29">
        <f t="shared" si="25"/>
        <v>0</v>
      </c>
    </row>
    <row r="70" spans="1:31" ht="23">
      <c r="A70" s="1"/>
      <c r="B70" s="45"/>
      <c r="C70" s="50" t="s">
        <v>69</v>
      </c>
      <c r="D70" s="53">
        <f>SUM(D64:D69)</f>
        <v>47</v>
      </c>
      <c r="E70" s="53">
        <f t="shared" ref="E70:AE70" si="26">SUM(E64:E69)</f>
        <v>0</v>
      </c>
      <c r="F70" s="53">
        <f t="shared" si="26"/>
        <v>47</v>
      </c>
      <c r="G70" s="53">
        <f t="shared" si="26"/>
        <v>0</v>
      </c>
      <c r="H70" s="53">
        <f t="shared" si="26"/>
        <v>45</v>
      </c>
      <c r="I70" s="53">
        <f t="shared" si="26"/>
        <v>0</v>
      </c>
      <c r="J70" s="53">
        <f t="shared" si="26"/>
        <v>45</v>
      </c>
      <c r="K70" s="53">
        <f t="shared" si="26"/>
        <v>0</v>
      </c>
      <c r="L70" s="53">
        <f t="shared" si="26"/>
        <v>50</v>
      </c>
      <c r="M70" s="53">
        <f t="shared" si="26"/>
        <v>49</v>
      </c>
      <c r="N70" s="53">
        <f t="shared" si="26"/>
        <v>49</v>
      </c>
      <c r="O70" s="53">
        <f t="shared" si="26"/>
        <v>59</v>
      </c>
      <c r="P70" s="53">
        <f t="shared" si="26"/>
        <v>49</v>
      </c>
      <c r="Q70" s="53">
        <f t="shared" si="26"/>
        <v>50</v>
      </c>
      <c r="R70" s="53">
        <f t="shared" si="26"/>
        <v>49</v>
      </c>
      <c r="S70" s="53">
        <f t="shared" si="26"/>
        <v>49</v>
      </c>
      <c r="T70" s="53">
        <f t="shared" si="26"/>
        <v>59</v>
      </c>
      <c r="U70" s="53">
        <f t="shared" si="26"/>
        <v>49</v>
      </c>
      <c r="V70" s="53">
        <f t="shared" si="26"/>
        <v>0</v>
      </c>
      <c r="W70" s="53">
        <f t="shared" si="26"/>
        <v>0</v>
      </c>
      <c r="X70" s="53">
        <f t="shared" si="26"/>
        <v>0</v>
      </c>
      <c r="Y70" s="53">
        <f t="shared" si="26"/>
        <v>59</v>
      </c>
      <c r="Z70" s="53">
        <f t="shared" si="26"/>
        <v>0</v>
      </c>
      <c r="AA70" s="53">
        <f t="shared" si="26"/>
        <v>0</v>
      </c>
      <c r="AB70" s="53">
        <f t="shared" si="26"/>
        <v>0</v>
      </c>
      <c r="AC70" s="53">
        <f t="shared" si="26"/>
        <v>0</v>
      </c>
      <c r="AD70" s="53">
        <f t="shared" si="26"/>
        <v>59</v>
      </c>
      <c r="AE70" s="53">
        <f t="shared" si="26"/>
        <v>0</v>
      </c>
    </row>
    <row r="71" spans="1:3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31" ht="15.75" customHeight="1">
      <c r="A72" s="1"/>
      <c r="B72" s="1" t="str">
        <f>B58</f>
        <v>Organik Penugasan Pelindo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31" ht="14.5">
      <c r="A73" s="1"/>
      <c r="B73" s="40" t="str">
        <f>Pendidikan!B72</f>
        <v>Terminal Petikemas Banjarmasin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31" ht="14.5">
      <c r="A74" s="1"/>
      <c r="B74" s="137" t="s">
        <v>3</v>
      </c>
      <c r="C74" s="3"/>
      <c r="D74" s="4" t="s">
        <v>0</v>
      </c>
      <c r="E74" s="4" t="s">
        <v>1</v>
      </c>
      <c r="F74" s="4" t="s">
        <v>0</v>
      </c>
      <c r="G74" s="4" t="s">
        <v>1</v>
      </c>
      <c r="H74" s="4" t="s">
        <v>0</v>
      </c>
      <c r="I74" s="4" t="s">
        <v>1</v>
      </c>
      <c r="J74" s="4" t="s">
        <v>0</v>
      </c>
      <c r="K74" s="4" t="s">
        <v>1</v>
      </c>
      <c r="L74" s="5" t="s">
        <v>0</v>
      </c>
      <c r="M74" s="5" t="s">
        <v>0</v>
      </c>
      <c r="N74" s="4" t="s">
        <v>0</v>
      </c>
      <c r="O74" s="4" t="s">
        <v>1</v>
      </c>
      <c r="P74" s="6" t="s">
        <v>0</v>
      </c>
      <c r="Q74" s="5" t="s">
        <v>0</v>
      </c>
      <c r="R74" s="5" t="s">
        <v>0</v>
      </c>
      <c r="S74" s="4" t="s">
        <v>0</v>
      </c>
      <c r="T74" s="4" t="s">
        <v>1</v>
      </c>
      <c r="U74" s="6" t="s">
        <v>0</v>
      </c>
      <c r="V74" s="5" t="s">
        <v>0</v>
      </c>
      <c r="W74" s="5" t="s">
        <v>0</v>
      </c>
      <c r="X74" s="4" t="s">
        <v>0</v>
      </c>
      <c r="Y74" s="4" t="s">
        <v>1</v>
      </c>
      <c r="Z74" s="6" t="s">
        <v>0</v>
      </c>
      <c r="AA74" s="5" t="s">
        <v>0</v>
      </c>
      <c r="AB74" s="5" t="s">
        <v>0</v>
      </c>
      <c r="AC74" s="4" t="s">
        <v>0</v>
      </c>
      <c r="AD74" s="4" t="s">
        <v>1</v>
      </c>
      <c r="AE74" s="6" t="s">
        <v>0</v>
      </c>
    </row>
    <row r="75" spans="1:31" ht="14.5">
      <c r="A75" s="1"/>
      <c r="B75" s="138"/>
      <c r="C75" s="9" t="s">
        <v>38</v>
      </c>
      <c r="D75" s="9" t="s">
        <v>6</v>
      </c>
      <c r="E75" s="9" t="s">
        <v>6</v>
      </c>
      <c r="F75" s="9" t="s">
        <v>7</v>
      </c>
      <c r="G75" s="9" t="s">
        <v>7</v>
      </c>
      <c r="H75" s="9" t="s">
        <v>8</v>
      </c>
      <c r="I75" s="9" t="s">
        <v>8</v>
      </c>
      <c r="J75" s="9" t="s">
        <v>9</v>
      </c>
      <c r="K75" s="9" t="s">
        <v>9</v>
      </c>
      <c r="L75" s="10" t="s">
        <v>10</v>
      </c>
      <c r="M75" s="10" t="s">
        <v>11</v>
      </c>
      <c r="N75" s="9" t="s">
        <v>12</v>
      </c>
      <c r="O75" s="9" t="s">
        <v>6</v>
      </c>
      <c r="P75" s="11" t="s">
        <v>6</v>
      </c>
      <c r="Q75" s="10" t="s">
        <v>63</v>
      </c>
      <c r="R75" s="10" t="s">
        <v>13</v>
      </c>
      <c r="S75" s="9" t="s">
        <v>14</v>
      </c>
      <c r="T75" s="9" t="s">
        <v>7</v>
      </c>
      <c r="U75" s="11" t="s">
        <v>7</v>
      </c>
      <c r="V75" s="10" t="s">
        <v>15</v>
      </c>
      <c r="W75" s="10" t="s">
        <v>16</v>
      </c>
      <c r="X75" s="9" t="s">
        <v>17</v>
      </c>
      <c r="Y75" s="9" t="s">
        <v>8</v>
      </c>
      <c r="Z75" s="11" t="s">
        <v>8</v>
      </c>
      <c r="AA75" s="10" t="s">
        <v>18</v>
      </c>
      <c r="AB75" s="10" t="s">
        <v>19</v>
      </c>
      <c r="AC75" s="9" t="s">
        <v>9</v>
      </c>
      <c r="AD75" s="9" t="s">
        <v>9</v>
      </c>
      <c r="AE75" s="11" t="s">
        <v>20</v>
      </c>
    </row>
    <row r="76" spans="1:31" ht="14.5">
      <c r="A76" s="1"/>
      <c r="B76" s="139"/>
      <c r="C76" s="13"/>
      <c r="D76" s="14">
        <v>2021</v>
      </c>
      <c r="E76" s="14">
        <v>2021</v>
      </c>
      <c r="F76" s="14">
        <v>2021</v>
      </c>
      <c r="G76" s="14">
        <v>2021</v>
      </c>
      <c r="H76" s="14">
        <v>2021</v>
      </c>
      <c r="I76" s="14">
        <v>2021</v>
      </c>
      <c r="J76" s="14">
        <v>2021</v>
      </c>
      <c r="K76" s="14">
        <v>2021</v>
      </c>
      <c r="L76" s="15" t="s">
        <v>22</v>
      </c>
      <c r="M76" s="15" t="s">
        <v>22</v>
      </c>
      <c r="N76" s="14" t="s">
        <v>22</v>
      </c>
      <c r="O76" s="14" t="s">
        <v>22</v>
      </c>
      <c r="P76" s="16">
        <v>2022</v>
      </c>
      <c r="Q76" s="15" t="s">
        <v>22</v>
      </c>
      <c r="R76" s="15" t="s">
        <v>22</v>
      </c>
      <c r="S76" s="14" t="s">
        <v>22</v>
      </c>
      <c r="T76" s="14" t="s">
        <v>22</v>
      </c>
      <c r="U76" s="16">
        <v>2022</v>
      </c>
      <c r="V76" s="15" t="s">
        <v>22</v>
      </c>
      <c r="W76" s="15" t="s">
        <v>22</v>
      </c>
      <c r="X76" s="14" t="s">
        <v>22</v>
      </c>
      <c r="Y76" s="14" t="s">
        <v>22</v>
      </c>
      <c r="Z76" s="16">
        <v>2022</v>
      </c>
      <c r="AA76" s="15" t="s">
        <v>22</v>
      </c>
      <c r="AB76" s="15" t="s">
        <v>22</v>
      </c>
      <c r="AC76" s="14">
        <v>2022</v>
      </c>
      <c r="AD76" s="14">
        <v>2022</v>
      </c>
      <c r="AE76" s="16">
        <v>2022</v>
      </c>
    </row>
    <row r="77" spans="1:31" ht="14.5">
      <c r="A77" s="1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 ht="14.5">
      <c r="A78" s="1"/>
      <c r="B78" s="33">
        <v>1</v>
      </c>
      <c r="C78" s="48" t="s">
        <v>70</v>
      </c>
      <c r="D78" s="29">
        <v>2</v>
      </c>
      <c r="E78" s="29">
        <v>0</v>
      </c>
      <c r="F78" s="29">
        <v>2</v>
      </c>
      <c r="G78" s="29">
        <v>0</v>
      </c>
      <c r="H78" s="29">
        <v>1</v>
      </c>
      <c r="I78" s="29">
        <v>0</v>
      </c>
      <c r="J78" s="29">
        <v>0</v>
      </c>
      <c r="K78" s="29">
        <f t="shared" ref="K78:K83" si="27">E78+G78+I78</f>
        <v>0</v>
      </c>
      <c r="L78" s="29">
        <v>0</v>
      </c>
      <c r="M78" s="29">
        <v>0</v>
      </c>
      <c r="N78" s="29">
        <v>0</v>
      </c>
      <c r="O78" s="29">
        <v>1</v>
      </c>
      <c r="P78" s="29">
        <f t="shared" ref="P78:P83" si="28">N78</f>
        <v>0</v>
      </c>
      <c r="Q78" s="29">
        <v>0</v>
      </c>
      <c r="R78" s="29">
        <v>0</v>
      </c>
      <c r="S78" s="29">
        <v>0</v>
      </c>
      <c r="T78" s="29">
        <v>1</v>
      </c>
      <c r="U78" s="29">
        <f t="shared" ref="U78:U83" si="29">S78</f>
        <v>0</v>
      </c>
      <c r="V78" s="29">
        <v>0</v>
      </c>
      <c r="W78" s="29">
        <v>0</v>
      </c>
      <c r="X78" s="29">
        <v>0</v>
      </c>
      <c r="Y78" s="29">
        <v>1</v>
      </c>
      <c r="Z78" s="29">
        <f t="shared" ref="Z78:Z83" si="30">X78</f>
        <v>0</v>
      </c>
      <c r="AA78" s="29">
        <v>0</v>
      </c>
      <c r="AB78" s="29">
        <v>0</v>
      </c>
      <c r="AC78" s="29">
        <v>0</v>
      </c>
      <c r="AD78" s="29">
        <v>1</v>
      </c>
      <c r="AE78" s="29">
        <f t="shared" ref="AE78:AE83" si="31">AC78</f>
        <v>0</v>
      </c>
    </row>
    <row r="79" spans="1:31" ht="14.5">
      <c r="A79" s="1"/>
      <c r="B79" s="33">
        <v>2</v>
      </c>
      <c r="C79" s="48" t="s">
        <v>71</v>
      </c>
      <c r="D79" s="29">
        <v>19</v>
      </c>
      <c r="E79" s="29">
        <v>0</v>
      </c>
      <c r="F79" s="29">
        <v>19</v>
      </c>
      <c r="G79" s="29">
        <v>0</v>
      </c>
      <c r="H79" s="29">
        <v>24</v>
      </c>
      <c r="I79" s="29">
        <v>0</v>
      </c>
      <c r="J79" s="29">
        <v>24</v>
      </c>
      <c r="K79" s="29">
        <f t="shared" si="27"/>
        <v>0</v>
      </c>
      <c r="L79" s="29">
        <v>24</v>
      </c>
      <c r="M79" s="29">
        <v>26</v>
      </c>
      <c r="N79" s="29">
        <v>26</v>
      </c>
      <c r="O79" s="29">
        <v>45</v>
      </c>
      <c r="P79" s="29">
        <f t="shared" si="28"/>
        <v>26</v>
      </c>
      <c r="Q79" s="29">
        <v>26</v>
      </c>
      <c r="R79" s="29">
        <v>25</v>
      </c>
      <c r="S79" s="29">
        <v>24</v>
      </c>
      <c r="T79" s="29">
        <v>45</v>
      </c>
      <c r="U79" s="29">
        <f t="shared" si="29"/>
        <v>24</v>
      </c>
      <c r="V79" s="29">
        <v>0</v>
      </c>
      <c r="W79" s="29">
        <v>0</v>
      </c>
      <c r="X79" s="29">
        <v>0</v>
      </c>
      <c r="Y79" s="29">
        <v>45</v>
      </c>
      <c r="Z79" s="29">
        <f t="shared" si="30"/>
        <v>0</v>
      </c>
      <c r="AA79" s="29">
        <v>0</v>
      </c>
      <c r="AB79" s="29">
        <v>0</v>
      </c>
      <c r="AC79" s="29">
        <v>0</v>
      </c>
      <c r="AD79" s="29">
        <v>45</v>
      </c>
      <c r="AE79" s="29">
        <f t="shared" si="31"/>
        <v>0</v>
      </c>
    </row>
    <row r="80" spans="1:31" ht="14.5">
      <c r="A80" s="1"/>
      <c r="B80" s="33">
        <v>3</v>
      </c>
      <c r="C80" s="48" t="s">
        <v>72</v>
      </c>
      <c r="D80" s="29">
        <v>37</v>
      </c>
      <c r="E80" s="29">
        <v>0</v>
      </c>
      <c r="F80" s="29">
        <v>35</v>
      </c>
      <c r="G80" s="29">
        <v>0</v>
      </c>
      <c r="H80" s="29">
        <v>36</v>
      </c>
      <c r="I80" s="29">
        <v>0</v>
      </c>
      <c r="J80" s="29">
        <v>37</v>
      </c>
      <c r="K80" s="29">
        <f t="shared" si="27"/>
        <v>0</v>
      </c>
      <c r="L80" s="29">
        <v>37</v>
      </c>
      <c r="M80" s="29">
        <v>41</v>
      </c>
      <c r="N80" s="29">
        <v>41</v>
      </c>
      <c r="O80" s="29">
        <v>38</v>
      </c>
      <c r="P80" s="29">
        <f t="shared" si="28"/>
        <v>41</v>
      </c>
      <c r="Q80" s="29">
        <v>41</v>
      </c>
      <c r="R80" s="29">
        <v>41</v>
      </c>
      <c r="S80" s="29">
        <v>41</v>
      </c>
      <c r="T80" s="29">
        <v>38</v>
      </c>
      <c r="U80" s="29">
        <f t="shared" si="29"/>
        <v>41</v>
      </c>
      <c r="V80" s="29">
        <v>0</v>
      </c>
      <c r="W80" s="29">
        <v>0</v>
      </c>
      <c r="X80" s="29">
        <v>0</v>
      </c>
      <c r="Y80" s="29">
        <v>38</v>
      </c>
      <c r="Z80" s="29">
        <f t="shared" si="30"/>
        <v>0</v>
      </c>
      <c r="AA80" s="29">
        <v>0</v>
      </c>
      <c r="AB80" s="29">
        <v>0</v>
      </c>
      <c r="AC80" s="29">
        <v>0</v>
      </c>
      <c r="AD80" s="29">
        <v>38</v>
      </c>
      <c r="AE80" s="29">
        <f t="shared" si="31"/>
        <v>0</v>
      </c>
    </row>
    <row r="81" spans="1:31" ht="14.5">
      <c r="A81" s="1"/>
      <c r="B81" s="33">
        <v>4</v>
      </c>
      <c r="C81" s="48" t="s">
        <v>73</v>
      </c>
      <c r="D81" s="29">
        <v>13</v>
      </c>
      <c r="E81" s="29">
        <v>0</v>
      </c>
      <c r="F81" s="29">
        <v>15</v>
      </c>
      <c r="G81" s="29">
        <v>0</v>
      </c>
      <c r="H81" s="29">
        <v>16</v>
      </c>
      <c r="I81" s="29">
        <v>0</v>
      </c>
      <c r="J81" s="29">
        <v>15</v>
      </c>
      <c r="K81" s="29">
        <f t="shared" si="27"/>
        <v>0</v>
      </c>
      <c r="L81" s="29">
        <v>15</v>
      </c>
      <c r="M81" s="29">
        <v>18</v>
      </c>
      <c r="N81" s="29">
        <v>18</v>
      </c>
      <c r="O81" s="29">
        <v>12</v>
      </c>
      <c r="P81" s="29">
        <f t="shared" si="28"/>
        <v>18</v>
      </c>
      <c r="Q81" s="29">
        <v>18</v>
      </c>
      <c r="R81" s="29">
        <v>15</v>
      </c>
      <c r="S81" s="29">
        <v>15</v>
      </c>
      <c r="T81" s="29">
        <v>12</v>
      </c>
      <c r="U81" s="29">
        <f t="shared" si="29"/>
        <v>15</v>
      </c>
      <c r="V81" s="29">
        <v>0</v>
      </c>
      <c r="W81" s="29">
        <v>0</v>
      </c>
      <c r="X81" s="29">
        <v>0</v>
      </c>
      <c r="Y81" s="29">
        <v>12</v>
      </c>
      <c r="Z81" s="29">
        <f t="shared" si="30"/>
        <v>0</v>
      </c>
      <c r="AA81" s="29">
        <v>0</v>
      </c>
      <c r="AB81" s="29">
        <v>0</v>
      </c>
      <c r="AC81" s="29">
        <v>0</v>
      </c>
      <c r="AD81" s="29">
        <v>12</v>
      </c>
      <c r="AE81" s="29">
        <f t="shared" si="31"/>
        <v>0</v>
      </c>
    </row>
    <row r="82" spans="1:31" ht="14.5">
      <c r="A82" s="1"/>
      <c r="B82" s="33">
        <v>5</v>
      </c>
      <c r="C82" s="48" t="s">
        <v>74</v>
      </c>
      <c r="D82" s="29">
        <v>5</v>
      </c>
      <c r="E82" s="29">
        <v>0</v>
      </c>
      <c r="F82" s="29">
        <v>4</v>
      </c>
      <c r="G82" s="29">
        <v>0</v>
      </c>
      <c r="H82" s="29">
        <v>4</v>
      </c>
      <c r="I82" s="29">
        <v>0</v>
      </c>
      <c r="J82" s="29">
        <v>5</v>
      </c>
      <c r="K82" s="29">
        <f t="shared" si="27"/>
        <v>0</v>
      </c>
      <c r="L82" s="29">
        <v>5</v>
      </c>
      <c r="M82" s="29">
        <v>8</v>
      </c>
      <c r="N82" s="29">
        <v>8</v>
      </c>
      <c r="O82" s="29">
        <v>3</v>
      </c>
      <c r="P82" s="29">
        <f t="shared" si="28"/>
        <v>8</v>
      </c>
      <c r="Q82" s="29">
        <v>8</v>
      </c>
      <c r="R82" s="29">
        <v>11</v>
      </c>
      <c r="S82" s="29">
        <v>12</v>
      </c>
      <c r="T82" s="29">
        <v>3</v>
      </c>
      <c r="U82" s="29">
        <f t="shared" si="29"/>
        <v>12</v>
      </c>
      <c r="V82" s="29">
        <v>0</v>
      </c>
      <c r="W82" s="29">
        <v>0</v>
      </c>
      <c r="X82" s="29">
        <v>0</v>
      </c>
      <c r="Y82" s="29">
        <v>3</v>
      </c>
      <c r="Z82" s="29">
        <f t="shared" si="30"/>
        <v>0</v>
      </c>
      <c r="AA82" s="29">
        <v>0</v>
      </c>
      <c r="AB82" s="29">
        <v>0</v>
      </c>
      <c r="AC82" s="29">
        <v>0</v>
      </c>
      <c r="AD82" s="29">
        <v>3</v>
      </c>
      <c r="AE82" s="29">
        <f t="shared" si="31"/>
        <v>0</v>
      </c>
    </row>
    <row r="83" spans="1:31" ht="14.5">
      <c r="A83" s="1"/>
      <c r="B83" s="33">
        <v>6</v>
      </c>
      <c r="C83" s="48" t="s">
        <v>75</v>
      </c>
      <c r="D83" s="29">
        <v>0</v>
      </c>
      <c r="E83" s="29">
        <v>0</v>
      </c>
      <c r="F83" s="29">
        <v>1</v>
      </c>
      <c r="G83" s="29">
        <v>0</v>
      </c>
      <c r="H83" s="29">
        <v>1</v>
      </c>
      <c r="I83" s="29">
        <v>0</v>
      </c>
      <c r="J83" s="29">
        <v>1</v>
      </c>
      <c r="K83" s="29">
        <f t="shared" si="27"/>
        <v>0</v>
      </c>
      <c r="L83" s="29">
        <v>1</v>
      </c>
      <c r="M83" s="29">
        <v>0</v>
      </c>
      <c r="N83" s="29">
        <v>0</v>
      </c>
      <c r="O83" s="29">
        <v>1</v>
      </c>
      <c r="P83" s="29">
        <f t="shared" si="28"/>
        <v>0</v>
      </c>
      <c r="Q83" s="29">
        <v>0</v>
      </c>
      <c r="R83" s="29">
        <v>1</v>
      </c>
      <c r="S83" s="29">
        <v>1</v>
      </c>
      <c r="T83" s="29">
        <v>1</v>
      </c>
      <c r="U83" s="29">
        <f t="shared" si="29"/>
        <v>1</v>
      </c>
      <c r="V83" s="29">
        <v>0</v>
      </c>
      <c r="W83" s="29">
        <v>0</v>
      </c>
      <c r="X83" s="29">
        <v>0</v>
      </c>
      <c r="Y83" s="29">
        <v>1</v>
      </c>
      <c r="Z83" s="29">
        <f t="shared" si="30"/>
        <v>0</v>
      </c>
      <c r="AA83" s="29">
        <v>0</v>
      </c>
      <c r="AB83" s="29">
        <v>0</v>
      </c>
      <c r="AC83" s="29">
        <v>0</v>
      </c>
      <c r="AD83" s="29">
        <v>1</v>
      </c>
      <c r="AE83" s="29">
        <f t="shared" si="31"/>
        <v>0</v>
      </c>
    </row>
    <row r="84" spans="1:31" ht="23">
      <c r="A84" s="1"/>
      <c r="B84" s="45"/>
      <c r="C84" s="50" t="s">
        <v>69</v>
      </c>
      <c r="D84" s="53">
        <f>SUM(D78:D83)</f>
        <v>76</v>
      </c>
      <c r="E84" s="53">
        <f t="shared" ref="E84:AE84" si="32">SUM(E78:E83)</f>
        <v>0</v>
      </c>
      <c r="F84" s="53">
        <f t="shared" si="32"/>
        <v>76</v>
      </c>
      <c r="G84" s="53">
        <f t="shared" si="32"/>
        <v>0</v>
      </c>
      <c r="H84" s="53">
        <f t="shared" si="32"/>
        <v>82</v>
      </c>
      <c r="I84" s="53">
        <f t="shared" si="32"/>
        <v>0</v>
      </c>
      <c r="J84" s="53">
        <f t="shared" si="32"/>
        <v>82</v>
      </c>
      <c r="K84" s="53">
        <f t="shared" si="32"/>
        <v>0</v>
      </c>
      <c r="L84" s="53">
        <f t="shared" si="32"/>
        <v>82</v>
      </c>
      <c r="M84" s="53">
        <f t="shared" si="32"/>
        <v>93</v>
      </c>
      <c r="N84" s="53">
        <f t="shared" si="32"/>
        <v>93</v>
      </c>
      <c r="O84" s="53">
        <f t="shared" si="32"/>
        <v>100</v>
      </c>
      <c r="P84" s="53">
        <f t="shared" si="32"/>
        <v>93</v>
      </c>
      <c r="Q84" s="53">
        <f t="shared" si="32"/>
        <v>93</v>
      </c>
      <c r="R84" s="53">
        <f t="shared" si="32"/>
        <v>93</v>
      </c>
      <c r="S84" s="53">
        <f t="shared" si="32"/>
        <v>93</v>
      </c>
      <c r="T84" s="53">
        <f t="shared" si="32"/>
        <v>100</v>
      </c>
      <c r="U84" s="53">
        <f t="shared" si="32"/>
        <v>93</v>
      </c>
      <c r="V84" s="53">
        <f t="shared" si="32"/>
        <v>0</v>
      </c>
      <c r="W84" s="53">
        <f t="shared" si="32"/>
        <v>0</v>
      </c>
      <c r="X84" s="53">
        <f t="shared" si="32"/>
        <v>0</v>
      </c>
      <c r="Y84" s="53">
        <f t="shared" si="32"/>
        <v>100</v>
      </c>
      <c r="Z84" s="53">
        <f t="shared" si="32"/>
        <v>0</v>
      </c>
      <c r="AA84" s="53">
        <f t="shared" si="32"/>
        <v>0</v>
      </c>
      <c r="AB84" s="53">
        <f t="shared" si="32"/>
        <v>0</v>
      </c>
      <c r="AC84" s="53">
        <f t="shared" si="32"/>
        <v>0</v>
      </c>
      <c r="AD84" s="53">
        <f t="shared" si="32"/>
        <v>100</v>
      </c>
      <c r="AE84" s="53">
        <f t="shared" si="32"/>
        <v>0</v>
      </c>
    </row>
    <row r="85" spans="1:3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31" ht="15.75" customHeight="1">
      <c r="A86" s="1"/>
      <c r="B86" s="1" t="str">
        <f>B72</f>
        <v>Organik Penugasan Pelindo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31" ht="14.5">
      <c r="A87" s="1"/>
      <c r="B87" s="40" t="str">
        <f>Pendidikan!B86</f>
        <v>Terminal Petikemas Makassar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31" ht="14.5">
      <c r="A88" s="1"/>
      <c r="B88" s="137" t="s">
        <v>3</v>
      </c>
      <c r="C88" s="3"/>
      <c r="D88" s="4" t="s">
        <v>0</v>
      </c>
      <c r="E88" s="4" t="s">
        <v>1</v>
      </c>
      <c r="F88" s="4" t="s">
        <v>0</v>
      </c>
      <c r="G88" s="4" t="s">
        <v>1</v>
      </c>
      <c r="H88" s="4" t="s">
        <v>0</v>
      </c>
      <c r="I88" s="4" t="s">
        <v>1</v>
      </c>
      <c r="J88" s="4" t="s">
        <v>0</v>
      </c>
      <c r="K88" s="4" t="s">
        <v>1</v>
      </c>
      <c r="L88" s="5" t="s">
        <v>0</v>
      </c>
      <c r="M88" s="5" t="s">
        <v>0</v>
      </c>
      <c r="N88" s="4" t="s">
        <v>0</v>
      </c>
      <c r="O88" s="4" t="s">
        <v>1</v>
      </c>
      <c r="P88" s="6" t="s">
        <v>0</v>
      </c>
      <c r="Q88" s="5" t="s">
        <v>0</v>
      </c>
      <c r="R88" s="5" t="s">
        <v>0</v>
      </c>
      <c r="S88" s="4" t="s">
        <v>0</v>
      </c>
      <c r="T88" s="4" t="s">
        <v>1</v>
      </c>
      <c r="U88" s="6" t="s">
        <v>0</v>
      </c>
      <c r="V88" s="5" t="s">
        <v>0</v>
      </c>
      <c r="W88" s="5" t="s">
        <v>0</v>
      </c>
      <c r="X88" s="4" t="s">
        <v>0</v>
      </c>
      <c r="Y88" s="4" t="s">
        <v>1</v>
      </c>
      <c r="Z88" s="6" t="s">
        <v>0</v>
      </c>
      <c r="AA88" s="5" t="s">
        <v>0</v>
      </c>
      <c r="AB88" s="5" t="s">
        <v>0</v>
      </c>
      <c r="AC88" s="4" t="s">
        <v>0</v>
      </c>
      <c r="AD88" s="4" t="s">
        <v>1</v>
      </c>
      <c r="AE88" s="6" t="s">
        <v>0</v>
      </c>
    </row>
    <row r="89" spans="1:31" ht="14.5">
      <c r="A89" s="1"/>
      <c r="B89" s="138"/>
      <c r="C89" s="9" t="s">
        <v>38</v>
      </c>
      <c r="D89" s="9" t="s">
        <v>6</v>
      </c>
      <c r="E89" s="9" t="s">
        <v>6</v>
      </c>
      <c r="F89" s="9" t="s">
        <v>7</v>
      </c>
      <c r="G89" s="9" t="s">
        <v>7</v>
      </c>
      <c r="H89" s="9" t="s">
        <v>8</v>
      </c>
      <c r="I89" s="9" t="s">
        <v>8</v>
      </c>
      <c r="J89" s="9" t="s">
        <v>9</v>
      </c>
      <c r="K89" s="9" t="s">
        <v>9</v>
      </c>
      <c r="L89" s="10" t="s">
        <v>10</v>
      </c>
      <c r="M89" s="10" t="s">
        <v>11</v>
      </c>
      <c r="N89" s="9" t="s">
        <v>12</v>
      </c>
      <c r="O89" s="9" t="s">
        <v>6</v>
      </c>
      <c r="P89" s="11" t="s">
        <v>6</v>
      </c>
      <c r="Q89" s="10" t="s">
        <v>63</v>
      </c>
      <c r="R89" s="10" t="s">
        <v>13</v>
      </c>
      <c r="S89" s="9" t="s">
        <v>14</v>
      </c>
      <c r="T89" s="9" t="s">
        <v>7</v>
      </c>
      <c r="U89" s="11" t="s">
        <v>7</v>
      </c>
      <c r="V89" s="10" t="s">
        <v>15</v>
      </c>
      <c r="W89" s="10" t="s">
        <v>16</v>
      </c>
      <c r="X89" s="9" t="s">
        <v>17</v>
      </c>
      <c r="Y89" s="9" t="s">
        <v>8</v>
      </c>
      <c r="Z89" s="11" t="s">
        <v>8</v>
      </c>
      <c r="AA89" s="10" t="s">
        <v>18</v>
      </c>
      <c r="AB89" s="10" t="s">
        <v>19</v>
      </c>
      <c r="AC89" s="9" t="s">
        <v>9</v>
      </c>
      <c r="AD89" s="9" t="s">
        <v>9</v>
      </c>
      <c r="AE89" s="11" t="s">
        <v>20</v>
      </c>
    </row>
    <row r="90" spans="1:31" ht="14.5">
      <c r="A90" s="1"/>
      <c r="B90" s="139"/>
      <c r="C90" s="13"/>
      <c r="D90" s="14">
        <v>2021</v>
      </c>
      <c r="E90" s="14">
        <v>2021</v>
      </c>
      <c r="F90" s="14">
        <v>2021</v>
      </c>
      <c r="G90" s="14">
        <v>2021</v>
      </c>
      <c r="H90" s="14">
        <v>2021</v>
      </c>
      <c r="I90" s="14">
        <v>2021</v>
      </c>
      <c r="J90" s="14">
        <v>2021</v>
      </c>
      <c r="K90" s="14">
        <v>2021</v>
      </c>
      <c r="L90" s="15" t="s">
        <v>22</v>
      </c>
      <c r="M90" s="15" t="s">
        <v>22</v>
      </c>
      <c r="N90" s="14" t="s">
        <v>22</v>
      </c>
      <c r="O90" s="14" t="s">
        <v>22</v>
      </c>
      <c r="P90" s="16">
        <v>2022</v>
      </c>
      <c r="Q90" s="15" t="s">
        <v>22</v>
      </c>
      <c r="R90" s="15" t="s">
        <v>22</v>
      </c>
      <c r="S90" s="14" t="s">
        <v>22</v>
      </c>
      <c r="T90" s="14" t="s">
        <v>22</v>
      </c>
      <c r="U90" s="16">
        <v>2022</v>
      </c>
      <c r="V90" s="15" t="s">
        <v>22</v>
      </c>
      <c r="W90" s="15" t="s">
        <v>22</v>
      </c>
      <c r="X90" s="14" t="s">
        <v>22</v>
      </c>
      <c r="Y90" s="14" t="s">
        <v>22</v>
      </c>
      <c r="Z90" s="16">
        <v>2022</v>
      </c>
      <c r="AA90" s="15" t="s">
        <v>22</v>
      </c>
      <c r="AB90" s="15" t="s">
        <v>22</v>
      </c>
      <c r="AC90" s="14">
        <v>2022</v>
      </c>
      <c r="AD90" s="14">
        <v>2022</v>
      </c>
      <c r="AE90" s="16">
        <v>2022</v>
      </c>
    </row>
    <row r="91" spans="1:31" ht="14.5">
      <c r="A91" s="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 ht="14.5">
      <c r="A92" s="1"/>
      <c r="B92" s="33">
        <v>1</v>
      </c>
      <c r="C92" s="48" t="s">
        <v>70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f t="shared" ref="K92:K97" si="33">E92+G92+I92</f>
        <v>0</v>
      </c>
      <c r="L92" s="29">
        <v>0</v>
      </c>
      <c r="M92" s="29">
        <v>0</v>
      </c>
      <c r="N92" s="29">
        <v>0</v>
      </c>
      <c r="O92" s="29">
        <v>6</v>
      </c>
      <c r="P92" s="29">
        <f t="shared" ref="P92:P97" si="34">N92</f>
        <v>0</v>
      </c>
      <c r="Q92" s="29">
        <v>0</v>
      </c>
      <c r="R92" s="29">
        <v>0</v>
      </c>
      <c r="S92" s="29">
        <v>0</v>
      </c>
      <c r="T92" s="29">
        <v>6</v>
      </c>
      <c r="U92" s="29">
        <f t="shared" ref="U92:U97" si="35">S92</f>
        <v>0</v>
      </c>
      <c r="V92" s="29">
        <v>0</v>
      </c>
      <c r="W92" s="29">
        <v>0</v>
      </c>
      <c r="X92" s="29">
        <v>0</v>
      </c>
      <c r="Y92" s="29">
        <v>6</v>
      </c>
      <c r="Z92" s="29">
        <f t="shared" ref="Z92:Z97" si="36">X92</f>
        <v>0</v>
      </c>
      <c r="AA92" s="29">
        <v>0</v>
      </c>
      <c r="AB92" s="29">
        <v>0</v>
      </c>
      <c r="AC92" s="29">
        <v>0</v>
      </c>
      <c r="AD92" s="29">
        <v>6</v>
      </c>
      <c r="AE92" s="29">
        <f t="shared" ref="AE92:AE97" si="37">AC92</f>
        <v>0</v>
      </c>
    </row>
    <row r="93" spans="1:31" ht="14.5">
      <c r="A93" s="1"/>
      <c r="B93" s="33">
        <v>2</v>
      </c>
      <c r="C93" s="48" t="s">
        <v>71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f t="shared" si="33"/>
        <v>0</v>
      </c>
      <c r="L93" s="29">
        <v>28</v>
      </c>
      <c r="M93" s="29">
        <v>28</v>
      </c>
      <c r="N93" s="29">
        <v>28</v>
      </c>
      <c r="O93" s="29">
        <v>50</v>
      </c>
      <c r="P93" s="29">
        <f t="shared" si="34"/>
        <v>28</v>
      </c>
      <c r="Q93" s="29">
        <v>22</v>
      </c>
      <c r="R93" s="29">
        <v>22</v>
      </c>
      <c r="S93" s="29">
        <v>22</v>
      </c>
      <c r="T93" s="29">
        <v>50</v>
      </c>
      <c r="U93" s="29">
        <f t="shared" si="35"/>
        <v>22</v>
      </c>
      <c r="V93" s="29">
        <v>0</v>
      </c>
      <c r="W93" s="29">
        <v>0</v>
      </c>
      <c r="X93" s="29">
        <v>0</v>
      </c>
      <c r="Y93" s="29">
        <v>50</v>
      </c>
      <c r="Z93" s="29">
        <f t="shared" si="36"/>
        <v>0</v>
      </c>
      <c r="AA93" s="29">
        <v>0</v>
      </c>
      <c r="AB93" s="29">
        <v>0</v>
      </c>
      <c r="AC93" s="29">
        <v>0</v>
      </c>
      <c r="AD93" s="29">
        <v>50</v>
      </c>
      <c r="AE93" s="29">
        <f t="shared" si="37"/>
        <v>0</v>
      </c>
    </row>
    <row r="94" spans="1:31" ht="14.5">
      <c r="A94" s="1"/>
      <c r="B94" s="33">
        <v>3</v>
      </c>
      <c r="C94" s="48" t="s">
        <v>72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f t="shared" si="33"/>
        <v>0</v>
      </c>
      <c r="L94" s="29">
        <v>57</v>
      </c>
      <c r="M94" s="29">
        <v>56</v>
      </c>
      <c r="N94" s="29">
        <v>55</v>
      </c>
      <c r="O94" s="29">
        <v>32</v>
      </c>
      <c r="P94" s="29">
        <f t="shared" si="34"/>
        <v>55</v>
      </c>
      <c r="Q94" s="29">
        <v>57</v>
      </c>
      <c r="R94" s="29">
        <v>57</v>
      </c>
      <c r="S94" s="29">
        <v>55</v>
      </c>
      <c r="T94" s="29">
        <v>32</v>
      </c>
      <c r="U94" s="29">
        <f t="shared" si="35"/>
        <v>55</v>
      </c>
      <c r="V94" s="29">
        <v>0</v>
      </c>
      <c r="W94" s="29">
        <v>0</v>
      </c>
      <c r="X94" s="29">
        <v>0</v>
      </c>
      <c r="Y94" s="29">
        <v>32</v>
      </c>
      <c r="Z94" s="29">
        <f t="shared" si="36"/>
        <v>0</v>
      </c>
      <c r="AA94" s="29">
        <v>0</v>
      </c>
      <c r="AB94" s="29">
        <v>0</v>
      </c>
      <c r="AC94" s="29">
        <v>0</v>
      </c>
      <c r="AD94" s="29">
        <v>32</v>
      </c>
      <c r="AE94" s="29">
        <f t="shared" si="37"/>
        <v>0</v>
      </c>
    </row>
    <row r="95" spans="1:31" ht="14.5">
      <c r="A95" s="1"/>
      <c r="B95" s="33">
        <v>4</v>
      </c>
      <c r="C95" s="48" t="s">
        <v>73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f t="shared" si="33"/>
        <v>0</v>
      </c>
      <c r="L95" s="29">
        <v>12</v>
      </c>
      <c r="M95" s="29">
        <v>11</v>
      </c>
      <c r="N95" s="29">
        <v>12</v>
      </c>
      <c r="O95" s="29">
        <v>22</v>
      </c>
      <c r="P95" s="29">
        <f t="shared" si="34"/>
        <v>12</v>
      </c>
      <c r="Q95" s="29">
        <v>13</v>
      </c>
      <c r="R95" s="29">
        <v>12</v>
      </c>
      <c r="S95" s="29">
        <v>13</v>
      </c>
      <c r="T95" s="29">
        <v>22</v>
      </c>
      <c r="U95" s="29">
        <f t="shared" si="35"/>
        <v>13</v>
      </c>
      <c r="V95" s="29">
        <v>0</v>
      </c>
      <c r="W95" s="29">
        <v>0</v>
      </c>
      <c r="X95" s="29">
        <v>0</v>
      </c>
      <c r="Y95" s="29">
        <v>22</v>
      </c>
      <c r="Z95" s="29">
        <f t="shared" si="36"/>
        <v>0</v>
      </c>
      <c r="AA95" s="29">
        <v>0</v>
      </c>
      <c r="AB95" s="29">
        <v>0</v>
      </c>
      <c r="AC95" s="29">
        <v>0</v>
      </c>
      <c r="AD95" s="29">
        <v>22</v>
      </c>
      <c r="AE95" s="29">
        <f t="shared" si="37"/>
        <v>0</v>
      </c>
    </row>
    <row r="96" spans="1:31" ht="14.5">
      <c r="A96" s="1"/>
      <c r="B96" s="33">
        <v>5</v>
      </c>
      <c r="C96" s="48" t="s">
        <v>74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f t="shared" si="33"/>
        <v>0</v>
      </c>
      <c r="L96" s="29">
        <v>14</v>
      </c>
      <c r="M96" s="29">
        <v>14</v>
      </c>
      <c r="N96" s="29">
        <v>14</v>
      </c>
      <c r="O96" s="29">
        <v>2</v>
      </c>
      <c r="P96" s="29">
        <f t="shared" si="34"/>
        <v>14</v>
      </c>
      <c r="Q96" s="29">
        <v>14</v>
      </c>
      <c r="R96" s="29">
        <v>15</v>
      </c>
      <c r="S96" s="29">
        <v>16</v>
      </c>
      <c r="T96" s="29">
        <v>2</v>
      </c>
      <c r="U96" s="29">
        <f t="shared" si="35"/>
        <v>16</v>
      </c>
      <c r="V96" s="29">
        <v>0</v>
      </c>
      <c r="W96" s="29">
        <v>0</v>
      </c>
      <c r="X96" s="29">
        <v>0</v>
      </c>
      <c r="Y96" s="29">
        <v>2</v>
      </c>
      <c r="Z96" s="29">
        <f t="shared" si="36"/>
        <v>0</v>
      </c>
      <c r="AA96" s="29">
        <v>0</v>
      </c>
      <c r="AB96" s="29">
        <v>0</v>
      </c>
      <c r="AC96" s="29">
        <v>0</v>
      </c>
      <c r="AD96" s="29">
        <v>2</v>
      </c>
      <c r="AE96" s="29">
        <f t="shared" si="37"/>
        <v>0</v>
      </c>
    </row>
    <row r="97" spans="1:31" ht="14.5">
      <c r="A97" s="1"/>
      <c r="B97" s="33">
        <v>6</v>
      </c>
      <c r="C97" s="48" t="s">
        <v>75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f t="shared" si="33"/>
        <v>0</v>
      </c>
      <c r="L97" s="29">
        <v>5</v>
      </c>
      <c r="M97" s="29">
        <v>6</v>
      </c>
      <c r="N97" s="29">
        <v>6</v>
      </c>
      <c r="O97" s="29">
        <v>2</v>
      </c>
      <c r="P97" s="29">
        <f t="shared" si="34"/>
        <v>6</v>
      </c>
      <c r="Q97" s="29">
        <v>4</v>
      </c>
      <c r="R97" s="29">
        <v>4</v>
      </c>
      <c r="S97" s="29">
        <v>4</v>
      </c>
      <c r="T97" s="29">
        <v>2</v>
      </c>
      <c r="U97" s="29">
        <f t="shared" si="35"/>
        <v>4</v>
      </c>
      <c r="V97" s="29">
        <v>0</v>
      </c>
      <c r="W97" s="29">
        <v>0</v>
      </c>
      <c r="X97" s="29">
        <v>0</v>
      </c>
      <c r="Y97" s="29">
        <v>2</v>
      </c>
      <c r="Z97" s="29">
        <f t="shared" si="36"/>
        <v>0</v>
      </c>
      <c r="AA97" s="29">
        <v>0</v>
      </c>
      <c r="AB97" s="29">
        <v>0</v>
      </c>
      <c r="AC97" s="29">
        <v>0</v>
      </c>
      <c r="AD97" s="29">
        <v>2</v>
      </c>
      <c r="AE97" s="29">
        <f t="shared" si="37"/>
        <v>0</v>
      </c>
    </row>
    <row r="98" spans="1:31" ht="23">
      <c r="A98" s="1"/>
      <c r="B98" s="45"/>
      <c r="C98" s="50" t="s">
        <v>69</v>
      </c>
      <c r="D98" s="53">
        <f>SUM(D92:D97)</f>
        <v>0</v>
      </c>
      <c r="E98" s="53">
        <f t="shared" ref="E98:AE98" si="38">SUM(E92:E97)</f>
        <v>0</v>
      </c>
      <c r="F98" s="53">
        <f t="shared" si="38"/>
        <v>0</v>
      </c>
      <c r="G98" s="53">
        <f t="shared" si="38"/>
        <v>0</v>
      </c>
      <c r="H98" s="53">
        <f t="shared" si="38"/>
        <v>0</v>
      </c>
      <c r="I98" s="53">
        <f t="shared" si="38"/>
        <v>0</v>
      </c>
      <c r="J98" s="53">
        <f t="shared" si="38"/>
        <v>0</v>
      </c>
      <c r="K98" s="53">
        <f t="shared" si="38"/>
        <v>0</v>
      </c>
      <c r="L98" s="53">
        <f t="shared" si="38"/>
        <v>116</v>
      </c>
      <c r="M98" s="53">
        <f t="shared" si="38"/>
        <v>115</v>
      </c>
      <c r="N98" s="53">
        <f t="shared" si="38"/>
        <v>115</v>
      </c>
      <c r="O98" s="53">
        <f t="shared" si="38"/>
        <v>114</v>
      </c>
      <c r="P98" s="53">
        <f t="shared" si="38"/>
        <v>115</v>
      </c>
      <c r="Q98" s="53">
        <f t="shared" si="38"/>
        <v>110</v>
      </c>
      <c r="R98" s="53">
        <f t="shared" si="38"/>
        <v>110</v>
      </c>
      <c r="S98" s="53">
        <f t="shared" si="38"/>
        <v>110</v>
      </c>
      <c r="T98" s="53">
        <f t="shared" si="38"/>
        <v>114</v>
      </c>
      <c r="U98" s="53">
        <f t="shared" si="38"/>
        <v>110</v>
      </c>
      <c r="V98" s="53">
        <f t="shared" si="38"/>
        <v>0</v>
      </c>
      <c r="W98" s="53">
        <f t="shared" si="38"/>
        <v>0</v>
      </c>
      <c r="X98" s="53">
        <f t="shared" si="38"/>
        <v>0</v>
      </c>
      <c r="Y98" s="53">
        <f t="shared" si="38"/>
        <v>114</v>
      </c>
      <c r="Z98" s="53">
        <f t="shared" si="38"/>
        <v>0</v>
      </c>
      <c r="AA98" s="53">
        <f t="shared" si="38"/>
        <v>0</v>
      </c>
      <c r="AB98" s="53">
        <f t="shared" si="38"/>
        <v>0</v>
      </c>
      <c r="AC98" s="53">
        <f t="shared" si="38"/>
        <v>0</v>
      </c>
      <c r="AD98" s="53">
        <f t="shared" si="38"/>
        <v>114</v>
      </c>
      <c r="AE98" s="53">
        <f t="shared" si="38"/>
        <v>0</v>
      </c>
    </row>
    <row r="99" spans="1:3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31" ht="15.75" customHeight="1">
      <c r="A100" s="1"/>
      <c r="B100" s="1" t="str">
        <f>B86</f>
        <v>Organik Penugasan Pelindo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31" ht="14.5">
      <c r="A101" s="1"/>
      <c r="B101" s="40" t="str">
        <f>Pendidikan!B100</f>
        <v>Terminal Petikemas Ambon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31" ht="14.5">
      <c r="A102" s="1"/>
      <c r="B102" s="137" t="s">
        <v>3</v>
      </c>
      <c r="C102" s="3"/>
      <c r="D102" s="4" t="s">
        <v>0</v>
      </c>
      <c r="E102" s="4" t="s">
        <v>1</v>
      </c>
      <c r="F102" s="4" t="s">
        <v>0</v>
      </c>
      <c r="G102" s="4" t="s">
        <v>1</v>
      </c>
      <c r="H102" s="4" t="s">
        <v>0</v>
      </c>
      <c r="I102" s="4" t="s">
        <v>1</v>
      </c>
      <c r="J102" s="4" t="s">
        <v>0</v>
      </c>
      <c r="K102" s="4" t="s">
        <v>1</v>
      </c>
      <c r="L102" s="5" t="s">
        <v>0</v>
      </c>
      <c r="M102" s="5" t="s">
        <v>0</v>
      </c>
      <c r="N102" s="4" t="s">
        <v>0</v>
      </c>
      <c r="O102" s="4" t="s">
        <v>1</v>
      </c>
      <c r="P102" s="6" t="s">
        <v>0</v>
      </c>
      <c r="Q102" s="5" t="s">
        <v>0</v>
      </c>
      <c r="R102" s="5" t="s">
        <v>0</v>
      </c>
      <c r="S102" s="4" t="s">
        <v>0</v>
      </c>
      <c r="T102" s="4" t="s">
        <v>1</v>
      </c>
      <c r="U102" s="6" t="s">
        <v>0</v>
      </c>
      <c r="V102" s="5" t="s">
        <v>0</v>
      </c>
      <c r="W102" s="5" t="s">
        <v>0</v>
      </c>
      <c r="X102" s="4" t="s">
        <v>0</v>
      </c>
      <c r="Y102" s="4" t="s">
        <v>1</v>
      </c>
      <c r="Z102" s="6" t="s">
        <v>0</v>
      </c>
      <c r="AA102" s="5" t="s">
        <v>0</v>
      </c>
      <c r="AB102" s="5" t="s">
        <v>0</v>
      </c>
      <c r="AC102" s="4" t="s">
        <v>0</v>
      </c>
      <c r="AD102" s="4" t="s">
        <v>1</v>
      </c>
      <c r="AE102" s="6" t="s">
        <v>0</v>
      </c>
    </row>
    <row r="103" spans="1:31" ht="14.5">
      <c r="A103" s="1"/>
      <c r="B103" s="138"/>
      <c r="C103" s="9" t="s">
        <v>38</v>
      </c>
      <c r="D103" s="9" t="s">
        <v>6</v>
      </c>
      <c r="E103" s="9" t="s">
        <v>6</v>
      </c>
      <c r="F103" s="9" t="s">
        <v>7</v>
      </c>
      <c r="G103" s="9" t="s">
        <v>7</v>
      </c>
      <c r="H103" s="9" t="s">
        <v>8</v>
      </c>
      <c r="I103" s="9" t="s">
        <v>8</v>
      </c>
      <c r="J103" s="9" t="s">
        <v>9</v>
      </c>
      <c r="K103" s="9" t="s">
        <v>9</v>
      </c>
      <c r="L103" s="10" t="s">
        <v>10</v>
      </c>
      <c r="M103" s="10" t="s">
        <v>11</v>
      </c>
      <c r="N103" s="9" t="s">
        <v>12</v>
      </c>
      <c r="O103" s="9" t="s">
        <v>6</v>
      </c>
      <c r="P103" s="11" t="s">
        <v>6</v>
      </c>
      <c r="Q103" s="10" t="s">
        <v>63</v>
      </c>
      <c r="R103" s="10" t="s">
        <v>13</v>
      </c>
      <c r="S103" s="9" t="s">
        <v>14</v>
      </c>
      <c r="T103" s="9" t="s">
        <v>7</v>
      </c>
      <c r="U103" s="11" t="s">
        <v>7</v>
      </c>
      <c r="V103" s="10" t="s">
        <v>15</v>
      </c>
      <c r="W103" s="10" t="s">
        <v>16</v>
      </c>
      <c r="X103" s="9" t="s">
        <v>17</v>
      </c>
      <c r="Y103" s="9" t="s">
        <v>8</v>
      </c>
      <c r="Z103" s="11" t="s">
        <v>8</v>
      </c>
      <c r="AA103" s="10" t="s">
        <v>18</v>
      </c>
      <c r="AB103" s="10" t="s">
        <v>19</v>
      </c>
      <c r="AC103" s="9" t="s">
        <v>9</v>
      </c>
      <c r="AD103" s="9" t="s">
        <v>9</v>
      </c>
      <c r="AE103" s="11" t="s">
        <v>20</v>
      </c>
    </row>
    <row r="104" spans="1:31" ht="14.5">
      <c r="A104" s="1"/>
      <c r="B104" s="139"/>
      <c r="C104" s="13"/>
      <c r="D104" s="14">
        <v>2021</v>
      </c>
      <c r="E104" s="14">
        <v>2021</v>
      </c>
      <c r="F104" s="14">
        <v>2021</v>
      </c>
      <c r="G104" s="14">
        <v>2021</v>
      </c>
      <c r="H104" s="14">
        <v>2021</v>
      </c>
      <c r="I104" s="14">
        <v>2021</v>
      </c>
      <c r="J104" s="14">
        <v>2021</v>
      </c>
      <c r="K104" s="14">
        <v>2021</v>
      </c>
      <c r="L104" s="15" t="s">
        <v>22</v>
      </c>
      <c r="M104" s="15" t="s">
        <v>22</v>
      </c>
      <c r="N104" s="14" t="s">
        <v>22</v>
      </c>
      <c r="O104" s="14" t="s">
        <v>22</v>
      </c>
      <c r="P104" s="16">
        <v>2022</v>
      </c>
      <c r="Q104" s="15" t="s">
        <v>22</v>
      </c>
      <c r="R104" s="15" t="s">
        <v>22</v>
      </c>
      <c r="S104" s="14" t="s">
        <v>22</v>
      </c>
      <c r="T104" s="14" t="s">
        <v>22</v>
      </c>
      <c r="U104" s="16">
        <v>2022</v>
      </c>
      <c r="V104" s="15" t="s">
        <v>22</v>
      </c>
      <c r="W104" s="15" t="s">
        <v>22</v>
      </c>
      <c r="X104" s="14" t="s">
        <v>22</v>
      </c>
      <c r="Y104" s="14" t="s">
        <v>22</v>
      </c>
      <c r="Z104" s="16">
        <v>2022</v>
      </c>
      <c r="AA104" s="15" t="s">
        <v>22</v>
      </c>
      <c r="AB104" s="15" t="s">
        <v>22</v>
      </c>
      <c r="AC104" s="14">
        <v>2022</v>
      </c>
      <c r="AD104" s="14">
        <v>2022</v>
      </c>
      <c r="AE104" s="16">
        <v>2022</v>
      </c>
    </row>
    <row r="105" spans="1:31" ht="14.5">
      <c r="A105" s="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 ht="14.5">
      <c r="A106" s="1"/>
      <c r="B106" s="33">
        <v>1</v>
      </c>
      <c r="C106" s="48" t="s">
        <v>70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f t="shared" ref="K106:K111" si="39">E106+G106+I106</f>
        <v>0</v>
      </c>
      <c r="L106" s="29">
        <v>1</v>
      </c>
      <c r="M106" s="29">
        <v>1</v>
      </c>
      <c r="N106" s="29">
        <v>1</v>
      </c>
      <c r="O106" s="29">
        <v>1</v>
      </c>
      <c r="P106" s="29">
        <f t="shared" ref="P106:P111" si="40">N106</f>
        <v>1</v>
      </c>
      <c r="Q106" s="29">
        <v>0</v>
      </c>
      <c r="R106" s="29">
        <v>0</v>
      </c>
      <c r="S106" s="29">
        <v>0</v>
      </c>
      <c r="T106" s="29">
        <v>0</v>
      </c>
      <c r="U106" s="29">
        <f t="shared" ref="U106:U111" si="41">S106</f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f t="shared" ref="Z106:Z111" si="42">X106</f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f t="shared" ref="AE106:AE111" si="43">AC106</f>
        <v>0</v>
      </c>
    </row>
    <row r="107" spans="1:31" ht="14.5">
      <c r="A107" s="1"/>
      <c r="B107" s="33">
        <v>2</v>
      </c>
      <c r="C107" s="48" t="s">
        <v>71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f t="shared" si="39"/>
        <v>0</v>
      </c>
      <c r="L107" s="29">
        <v>17</v>
      </c>
      <c r="M107" s="29">
        <v>17</v>
      </c>
      <c r="N107" s="29">
        <v>15</v>
      </c>
      <c r="O107" s="29">
        <v>21</v>
      </c>
      <c r="P107" s="29">
        <f t="shared" si="40"/>
        <v>15</v>
      </c>
      <c r="Q107" s="29">
        <v>10</v>
      </c>
      <c r="R107" s="29">
        <v>10</v>
      </c>
      <c r="S107" s="29">
        <v>9</v>
      </c>
      <c r="T107" s="29">
        <v>0</v>
      </c>
      <c r="U107" s="29">
        <f t="shared" si="41"/>
        <v>9</v>
      </c>
      <c r="V107" s="29">
        <v>0</v>
      </c>
      <c r="W107" s="29">
        <v>0</v>
      </c>
      <c r="X107" s="29">
        <v>0</v>
      </c>
      <c r="Y107" s="29">
        <v>0</v>
      </c>
      <c r="Z107" s="29">
        <f t="shared" si="42"/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f t="shared" si="43"/>
        <v>0</v>
      </c>
    </row>
    <row r="108" spans="1:31" ht="14.5">
      <c r="A108" s="1"/>
      <c r="B108" s="33">
        <v>3</v>
      </c>
      <c r="C108" s="48" t="s">
        <v>72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f t="shared" si="39"/>
        <v>0</v>
      </c>
      <c r="L108" s="29">
        <v>29</v>
      </c>
      <c r="M108" s="29">
        <v>28</v>
      </c>
      <c r="N108" s="29">
        <v>30</v>
      </c>
      <c r="O108" s="29">
        <v>29</v>
      </c>
      <c r="P108" s="29">
        <f t="shared" si="40"/>
        <v>30</v>
      </c>
      <c r="Q108" s="29">
        <v>17</v>
      </c>
      <c r="R108" s="29">
        <v>17</v>
      </c>
      <c r="S108" s="29">
        <v>18</v>
      </c>
      <c r="T108" s="29">
        <v>0</v>
      </c>
      <c r="U108" s="29">
        <f t="shared" si="41"/>
        <v>18</v>
      </c>
      <c r="V108" s="29">
        <v>0</v>
      </c>
      <c r="W108" s="29">
        <v>0</v>
      </c>
      <c r="X108" s="29">
        <v>0</v>
      </c>
      <c r="Y108" s="29">
        <v>0</v>
      </c>
      <c r="Z108" s="29">
        <f t="shared" si="42"/>
        <v>0</v>
      </c>
      <c r="AA108" s="29">
        <v>0</v>
      </c>
      <c r="AB108" s="29">
        <v>0</v>
      </c>
      <c r="AC108" s="29">
        <v>0</v>
      </c>
      <c r="AD108" s="29">
        <v>0</v>
      </c>
      <c r="AE108" s="29">
        <f t="shared" si="43"/>
        <v>0</v>
      </c>
    </row>
    <row r="109" spans="1:31" ht="14.5">
      <c r="A109" s="1"/>
      <c r="B109" s="33">
        <v>4</v>
      </c>
      <c r="C109" s="48" t="s">
        <v>73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f t="shared" si="39"/>
        <v>0</v>
      </c>
      <c r="L109" s="29">
        <v>12</v>
      </c>
      <c r="M109" s="29">
        <v>13</v>
      </c>
      <c r="N109" s="29">
        <v>13</v>
      </c>
      <c r="O109" s="29">
        <v>12</v>
      </c>
      <c r="P109" s="29">
        <f t="shared" si="40"/>
        <v>13</v>
      </c>
      <c r="Q109" s="29">
        <v>5</v>
      </c>
      <c r="R109" s="29">
        <v>5</v>
      </c>
      <c r="S109" s="29">
        <v>5</v>
      </c>
      <c r="T109" s="29">
        <v>0</v>
      </c>
      <c r="U109" s="29">
        <f t="shared" si="41"/>
        <v>5</v>
      </c>
      <c r="V109" s="29">
        <v>0</v>
      </c>
      <c r="W109" s="29">
        <v>0</v>
      </c>
      <c r="X109" s="29">
        <v>0</v>
      </c>
      <c r="Y109" s="29">
        <v>0</v>
      </c>
      <c r="Z109" s="29">
        <f t="shared" si="42"/>
        <v>0</v>
      </c>
      <c r="AA109" s="29">
        <v>0</v>
      </c>
      <c r="AB109" s="29">
        <v>0</v>
      </c>
      <c r="AC109" s="29">
        <v>0</v>
      </c>
      <c r="AD109" s="29">
        <v>0</v>
      </c>
      <c r="AE109" s="29">
        <f t="shared" si="43"/>
        <v>0</v>
      </c>
    </row>
    <row r="110" spans="1:31" ht="14.5">
      <c r="A110" s="1"/>
      <c r="B110" s="33">
        <v>5</v>
      </c>
      <c r="C110" s="48" t="s">
        <v>74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f t="shared" si="39"/>
        <v>0</v>
      </c>
      <c r="L110" s="29">
        <v>10</v>
      </c>
      <c r="M110" s="29">
        <v>10</v>
      </c>
      <c r="N110" s="29">
        <v>9</v>
      </c>
      <c r="O110" s="29">
        <v>6</v>
      </c>
      <c r="P110" s="29">
        <f t="shared" si="40"/>
        <v>9</v>
      </c>
      <c r="Q110" s="29">
        <v>2</v>
      </c>
      <c r="R110" s="29">
        <v>2</v>
      </c>
      <c r="S110" s="29">
        <v>2</v>
      </c>
      <c r="T110" s="29">
        <v>0</v>
      </c>
      <c r="U110" s="29">
        <f t="shared" si="41"/>
        <v>2</v>
      </c>
      <c r="V110" s="29">
        <v>0</v>
      </c>
      <c r="W110" s="29">
        <v>0</v>
      </c>
      <c r="X110" s="29">
        <v>0</v>
      </c>
      <c r="Y110" s="29">
        <v>0</v>
      </c>
      <c r="Z110" s="29">
        <f t="shared" si="42"/>
        <v>0</v>
      </c>
      <c r="AA110" s="29">
        <v>0</v>
      </c>
      <c r="AB110" s="29">
        <v>0</v>
      </c>
      <c r="AC110" s="29">
        <v>0</v>
      </c>
      <c r="AD110" s="29">
        <v>0</v>
      </c>
      <c r="AE110" s="29">
        <f t="shared" si="43"/>
        <v>0</v>
      </c>
    </row>
    <row r="111" spans="1:31" ht="14.5">
      <c r="A111" s="1"/>
      <c r="B111" s="33">
        <v>6</v>
      </c>
      <c r="C111" s="48" t="s">
        <v>75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f t="shared" si="39"/>
        <v>0</v>
      </c>
      <c r="L111" s="29">
        <v>0</v>
      </c>
      <c r="M111" s="29">
        <v>0</v>
      </c>
      <c r="N111" s="29">
        <v>1</v>
      </c>
      <c r="O111" s="29">
        <v>0</v>
      </c>
      <c r="P111" s="29">
        <f t="shared" si="40"/>
        <v>1</v>
      </c>
      <c r="Q111" s="29">
        <v>0</v>
      </c>
      <c r="R111" s="29">
        <v>0</v>
      </c>
      <c r="S111" s="29">
        <v>0</v>
      </c>
      <c r="T111" s="29">
        <v>0</v>
      </c>
      <c r="U111" s="29">
        <f t="shared" si="41"/>
        <v>0</v>
      </c>
      <c r="V111" s="29">
        <v>0</v>
      </c>
      <c r="W111" s="29">
        <v>0</v>
      </c>
      <c r="X111" s="29">
        <v>0</v>
      </c>
      <c r="Y111" s="29">
        <v>0</v>
      </c>
      <c r="Z111" s="29">
        <f t="shared" si="42"/>
        <v>0</v>
      </c>
      <c r="AA111" s="29">
        <v>0</v>
      </c>
      <c r="AB111" s="29">
        <v>0</v>
      </c>
      <c r="AC111" s="29">
        <v>0</v>
      </c>
      <c r="AD111" s="29">
        <v>0</v>
      </c>
      <c r="AE111" s="29">
        <f t="shared" si="43"/>
        <v>0</v>
      </c>
    </row>
    <row r="112" spans="1:31" ht="23">
      <c r="A112" s="1"/>
      <c r="B112" s="45"/>
      <c r="C112" s="50" t="s">
        <v>69</v>
      </c>
      <c r="D112" s="53">
        <f>SUM(D106:D111)</f>
        <v>0</v>
      </c>
      <c r="E112" s="53">
        <f t="shared" ref="E112:AE112" si="44">SUM(E106:E111)</f>
        <v>0</v>
      </c>
      <c r="F112" s="53">
        <f t="shared" si="44"/>
        <v>0</v>
      </c>
      <c r="G112" s="53">
        <f t="shared" si="44"/>
        <v>0</v>
      </c>
      <c r="H112" s="53">
        <f t="shared" si="44"/>
        <v>0</v>
      </c>
      <c r="I112" s="53">
        <f t="shared" si="44"/>
        <v>0</v>
      </c>
      <c r="J112" s="53">
        <f t="shared" si="44"/>
        <v>0</v>
      </c>
      <c r="K112" s="53">
        <f t="shared" si="44"/>
        <v>0</v>
      </c>
      <c r="L112" s="53">
        <f t="shared" si="44"/>
        <v>69</v>
      </c>
      <c r="M112" s="53">
        <f t="shared" si="44"/>
        <v>69</v>
      </c>
      <c r="N112" s="53">
        <f t="shared" si="44"/>
        <v>69</v>
      </c>
      <c r="O112" s="53">
        <f t="shared" si="44"/>
        <v>69</v>
      </c>
      <c r="P112" s="53">
        <f t="shared" si="44"/>
        <v>69</v>
      </c>
      <c r="Q112" s="53">
        <f t="shared" si="44"/>
        <v>34</v>
      </c>
      <c r="R112" s="53">
        <f t="shared" si="44"/>
        <v>34</v>
      </c>
      <c r="S112" s="53">
        <f t="shared" si="44"/>
        <v>34</v>
      </c>
      <c r="T112" s="53">
        <f t="shared" si="44"/>
        <v>0</v>
      </c>
      <c r="U112" s="53">
        <f t="shared" si="44"/>
        <v>34</v>
      </c>
      <c r="V112" s="53">
        <f t="shared" si="44"/>
        <v>0</v>
      </c>
      <c r="W112" s="53">
        <f t="shared" si="44"/>
        <v>0</v>
      </c>
      <c r="X112" s="53">
        <f t="shared" si="44"/>
        <v>0</v>
      </c>
      <c r="Y112" s="53">
        <f t="shared" si="44"/>
        <v>0</v>
      </c>
      <c r="Z112" s="53">
        <f t="shared" si="44"/>
        <v>0</v>
      </c>
      <c r="AA112" s="53">
        <f t="shared" si="44"/>
        <v>0</v>
      </c>
      <c r="AB112" s="53">
        <f t="shared" si="44"/>
        <v>0</v>
      </c>
      <c r="AC112" s="53">
        <f t="shared" si="44"/>
        <v>0</v>
      </c>
      <c r="AD112" s="53">
        <f t="shared" si="44"/>
        <v>0</v>
      </c>
      <c r="AE112" s="53">
        <f t="shared" si="44"/>
        <v>0</v>
      </c>
    </row>
    <row r="113" spans="1:3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31" ht="15.75" customHeight="1">
      <c r="A114" s="1"/>
      <c r="B114" s="1" t="str">
        <f>B100</f>
        <v>Organik Penugasan Pelindo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31" ht="14.5">
      <c r="A115" s="1"/>
      <c r="B115" s="40" t="str">
        <f>Pendidikan!B114</f>
        <v>Terminal Petikemas Bitung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31" ht="14.5">
      <c r="A116" s="1"/>
      <c r="B116" s="137" t="s">
        <v>3</v>
      </c>
      <c r="C116" s="3"/>
      <c r="D116" s="4" t="s">
        <v>0</v>
      </c>
      <c r="E116" s="4" t="s">
        <v>1</v>
      </c>
      <c r="F116" s="4" t="s">
        <v>0</v>
      </c>
      <c r="G116" s="4" t="s">
        <v>1</v>
      </c>
      <c r="H116" s="4" t="s">
        <v>0</v>
      </c>
      <c r="I116" s="4" t="s">
        <v>1</v>
      </c>
      <c r="J116" s="4" t="s">
        <v>0</v>
      </c>
      <c r="K116" s="4" t="s">
        <v>1</v>
      </c>
      <c r="L116" s="5" t="s">
        <v>0</v>
      </c>
      <c r="M116" s="5" t="s">
        <v>0</v>
      </c>
      <c r="N116" s="4" t="s">
        <v>0</v>
      </c>
      <c r="O116" s="4" t="s">
        <v>1</v>
      </c>
      <c r="P116" s="6" t="s">
        <v>0</v>
      </c>
      <c r="Q116" s="5" t="s">
        <v>0</v>
      </c>
      <c r="R116" s="5" t="s">
        <v>0</v>
      </c>
      <c r="S116" s="4" t="s">
        <v>0</v>
      </c>
      <c r="T116" s="4" t="s">
        <v>1</v>
      </c>
      <c r="U116" s="6" t="s">
        <v>0</v>
      </c>
      <c r="V116" s="5" t="s">
        <v>0</v>
      </c>
      <c r="W116" s="5" t="s">
        <v>0</v>
      </c>
      <c r="X116" s="4" t="s">
        <v>0</v>
      </c>
      <c r="Y116" s="4" t="s">
        <v>1</v>
      </c>
      <c r="Z116" s="6" t="s">
        <v>0</v>
      </c>
      <c r="AA116" s="5" t="s">
        <v>0</v>
      </c>
      <c r="AB116" s="5" t="s">
        <v>0</v>
      </c>
      <c r="AC116" s="4" t="s">
        <v>0</v>
      </c>
      <c r="AD116" s="4" t="s">
        <v>1</v>
      </c>
      <c r="AE116" s="6" t="s">
        <v>0</v>
      </c>
    </row>
    <row r="117" spans="1:31" ht="14.5">
      <c r="A117" s="1"/>
      <c r="B117" s="138"/>
      <c r="C117" s="9" t="s">
        <v>38</v>
      </c>
      <c r="D117" s="9" t="s">
        <v>6</v>
      </c>
      <c r="E117" s="9" t="s">
        <v>6</v>
      </c>
      <c r="F117" s="9" t="s">
        <v>7</v>
      </c>
      <c r="G117" s="9" t="s">
        <v>7</v>
      </c>
      <c r="H117" s="9" t="s">
        <v>8</v>
      </c>
      <c r="I117" s="9" t="s">
        <v>8</v>
      </c>
      <c r="J117" s="9" t="s">
        <v>9</v>
      </c>
      <c r="K117" s="9" t="s">
        <v>9</v>
      </c>
      <c r="L117" s="10" t="s">
        <v>10</v>
      </c>
      <c r="M117" s="10" t="s">
        <v>11</v>
      </c>
      <c r="N117" s="9" t="s">
        <v>12</v>
      </c>
      <c r="O117" s="9" t="s">
        <v>6</v>
      </c>
      <c r="P117" s="11" t="s">
        <v>6</v>
      </c>
      <c r="Q117" s="10" t="s">
        <v>63</v>
      </c>
      <c r="R117" s="10" t="s">
        <v>13</v>
      </c>
      <c r="S117" s="9" t="s">
        <v>14</v>
      </c>
      <c r="T117" s="9" t="s">
        <v>7</v>
      </c>
      <c r="U117" s="11" t="s">
        <v>7</v>
      </c>
      <c r="V117" s="10" t="s">
        <v>15</v>
      </c>
      <c r="W117" s="10" t="s">
        <v>16</v>
      </c>
      <c r="X117" s="9" t="s">
        <v>17</v>
      </c>
      <c r="Y117" s="9" t="s">
        <v>8</v>
      </c>
      <c r="Z117" s="11" t="s">
        <v>8</v>
      </c>
      <c r="AA117" s="10" t="s">
        <v>18</v>
      </c>
      <c r="AB117" s="10" t="s">
        <v>19</v>
      </c>
      <c r="AC117" s="9" t="s">
        <v>9</v>
      </c>
      <c r="AD117" s="9" t="s">
        <v>9</v>
      </c>
      <c r="AE117" s="11" t="s">
        <v>20</v>
      </c>
    </row>
    <row r="118" spans="1:31" ht="14.5">
      <c r="A118" s="1"/>
      <c r="B118" s="139"/>
      <c r="C118" s="13"/>
      <c r="D118" s="14">
        <v>2021</v>
      </c>
      <c r="E118" s="14">
        <v>2021</v>
      </c>
      <c r="F118" s="14">
        <v>2021</v>
      </c>
      <c r="G118" s="14">
        <v>2021</v>
      </c>
      <c r="H118" s="14">
        <v>2021</v>
      </c>
      <c r="I118" s="14">
        <v>2021</v>
      </c>
      <c r="J118" s="14">
        <v>2021</v>
      </c>
      <c r="K118" s="14">
        <v>2021</v>
      </c>
      <c r="L118" s="15" t="s">
        <v>22</v>
      </c>
      <c r="M118" s="15" t="s">
        <v>22</v>
      </c>
      <c r="N118" s="14" t="s">
        <v>22</v>
      </c>
      <c r="O118" s="14" t="s">
        <v>22</v>
      </c>
      <c r="P118" s="16">
        <v>2022</v>
      </c>
      <c r="Q118" s="15" t="s">
        <v>22</v>
      </c>
      <c r="R118" s="15" t="s">
        <v>22</v>
      </c>
      <c r="S118" s="14" t="s">
        <v>22</v>
      </c>
      <c r="T118" s="14" t="s">
        <v>22</v>
      </c>
      <c r="U118" s="16">
        <v>2022</v>
      </c>
      <c r="V118" s="15" t="s">
        <v>22</v>
      </c>
      <c r="W118" s="15" t="s">
        <v>22</v>
      </c>
      <c r="X118" s="14" t="s">
        <v>22</v>
      </c>
      <c r="Y118" s="14" t="s">
        <v>22</v>
      </c>
      <c r="Z118" s="16">
        <v>2022</v>
      </c>
      <c r="AA118" s="15" t="s">
        <v>22</v>
      </c>
      <c r="AB118" s="15" t="s">
        <v>22</v>
      </c>
      <c r="AC118" s="14">
        <v>2022</v>
      </c>
      <c r="AD118" s="14">
        <v>2022</v>
      </c>
      <c r="AE118" s="16">
        <v>2022</v>
      </c>
    </row>
    <row r="119" spans="1:31" ht="14.5">
      <c r="A119" s="1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 ht="14.5">
      <c r="A120" s="1"/>
      <c r="B120" s="33">
        <v>1</v>
      </c>
      <c r="C120" s="48" t="s">
        <v>70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f t="shared" ref="K120:K125" si="45">E120+G120+I120</f>
        <v>0</v>
      </c>
      <c r="L120" s="29">
        <v>0</v>
      </c>
      <c r="M120" s="29">
        <v>0</v>
      </c>
      <c r="N120" s="29">
        <v>0</v>
      </c>
      <c r="O120" s="29">
        <v>12</v>
      </c>
      <c r="P120" s="29">
        <f t="shared" ref="P120:P125" si="46">N120</f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f t="shared" ref="U120:U125" si="47">S120</f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f t="shared" ref="Z120:Z125" si="48">X120</f>
        <v>0</v>
      </c>
      <c r="AA120" s="29">
        <v>0</v>
      </c>
      <c r="AB120" s="29">
        <v>0</v>
      </c>
      <c r="AC120" s="29">
        <v>0</v>
      </c>
      <c r="AD120" s="29">
        <v>0</v>
      </c>
      <c r="AE120" s="29">
        <f t="shared" ref="AE120:AE125" si="49">AC120</f>
        <v>0</v>
      </c>
    </row>
    <row r="121" spans="1:31" ht="14.5">
      <c r="A121" s="1"/>
      <c r="B121" s="33">
        <v>2</v>
      </c>
      <c r="C121" s="48" t="s">
        <v>71</v>
      </c>
      <c r="D121" s="29">
        <v>32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f t="shared" si="45"/>
        <v>0</v>
      </c>
      <c r="L121" s="29">
        <v>32</v>
      </c>
      <c r="M121" s="29">
        <v>32</v>
      </c>
      <c r="N121" s="29">
        <v>32</v>
      </c>
      <c r="O121" s="29">
        <v>28</v>
      </c>
      <c r="P121" s="29">
        <f t="shared" si="46"/>
        <v>32</v>
      </c>
      <c r="Q121" s="29">
        <v>31</v>
      </c>
      <c r="R121" s="29">
        <v>31</v>
      </c>
      <c r="S121" s="29">
        <v>31</v>
      </c>
      <c r="T121" s="29">
        <v>0</v>
      </c>
      <c r="U121" s="29">
        <f t="shared" si="47"/>
        <v>31</v>
      </c>
      <c r="V121" s="29">
        <v>0</v>
      </c>
      <c r="W121" s="29">
        <v>0</v>
      </c>
      <c r="X121" s="29">
        <v>0</v>
      </c>
      <c r="Y121" s="29">
        <v>0</v>
      </c>
      <c r="Z121" s="29">
        <f t="shared" si="48"/>
        <v>0</v>
      </c>
      <c r="AA121" s="29">
        <v>0</v>
      </c>
      <c r="AB121" s="29">
        <v>0</v>
      </c>
      <c r="AC121" s="29">
        <v>0</v>
      </c>
      <c r="AD121" s="29">
        <v>0</v>
      </c>
      <c r="AE121" s="29">
        <f t="shared" si="49"/>
        <v>0</v>
      </c>
    </row>
    <row r="122" spans="1:31" ht="14.5">
      <c r="A122" s="1"/>
      <c r="B122" s="33">
        <v>3</v>
      </c>
      <c r="C122" s="48" t="s">
        <v>72</v>
      </c>
      <c r="D122" s="29">
        <v>31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f t="shared" si="45"/>
        <v>0</v>
      </c>
      <c r="L122" s="29">
        <v>31</v>
      </c>
      <c r="M122" s="29">
        <v>31</v>
      </c>
      <c r="N122" s="29">
        <v>31</v>
      </c>
      <c r="O122" s="29">
        <v>24</v>
      </c>
      <c r="P122" s="29">
        <f t="shared" si="46"/>
        <v>31</v>
      </c>
      <c r="Q122" s="29">
        <v>32</v>
      </c>
      <c r="R122" s="29">
        <v>32</v>
      </c>
      <c r="S122" s="29">
        <v>31</v>
      </c>
      <c r="T122" s="29">
        <v>0</v>
      </c>
      <c r="U122" s="29">
        <f t="shared" si="47"/>
        <v>31</v>
      </c>
      <c r="V122" s="29">
        <v>0</v>
      </c>
      <c r="W122" s="29">
        <v>0</v>
      </c>
      <c r="X122" s="29">
        <v>0</v>
      </c>
      <c r="Y122" s="29">
        <v>0</v>
      </c>
      <c r="Z122" s="29">
        <f t="shared" si="48"/>
        <v>0</v>
      </c>
      <c r="AA122" s="29">
        <v>0</v>
      </c>
      <c r="AB122" s="29">
        <v>0</v>
      </c>
      <c r="AC122" s="29">
        <v>0</v>
      </c>
      <c r="AD122" s="29">
        <v>0</v>
      </c>
      <c r="AE122" s="29">
        <f t="shared" si="49"/>
        <v>0</v>
      </c>
    </row>
    <row r="123" spans="1:31" ht="14.5">
      <c r="A123" s="1"/>
      <c r="B123" s="33">
        <v>4</v>
      </c>
      <c r="C123" s="48" t="s">
        <v>73</v>
      </c>
      <c r="D123" s="29">
        <v>5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f t="shared" si="45"/>
        <v>0</v>
      </c>
      <c r="L123" s="29">
        <v>6</v>
      </c>
      <c r="M123" s="29">
        <v>6</v>
      </c>
      <c r="N123" s="29">
        <v>6</v>
      </c>
      <c r="O123" s="29">
        <v>11</v>
      </c>
      <c r="P123" s="29">
        <f t="shared" si="46"/>
        <v>6</v>
      </c>
      <c r="Q123" s="29">
        <v>6</v>
      </c>
      <c r="R123" s="29">
        <v>6</v>
      </c>
      <c r="S123" s="29">
        <v>7</v>
      </c>
      <c r="T123" s="29">
        <v>0</v>
      </c>
      <c r="U123" s="29">
        <f t="shared" si="47"/>
        <v>7</v>
      </c>
      <c r="V123" s="29">
        <v>0</v>
      </c>
      <c r="W123" s="29">
        <v>0</v>
      </c>
      <c r="X123" s="29">
        <v>0</v>
      </c>
      <c r="Y123" s="29">
        <v>0</v>
      </c>
      <c r="Z123" s="29">
        <f t="shared" si="48"/>
        <v>0</v>
      </c>
      <c r="AA123" s="29">
        <v>0</v>
      </c>
      <c r="AB123" s="29">
        <v>0</v>
      </c>
      <c r="AC123" s="29">
        <v>0</v>
      </c>
      <c r="AD123" s="29">
        <v>0</v>
      </c>
      <c r="AE123" s="29">
        <f t="shared" si="49"/>
        <v>0</v>
      </c>
    </row>
    <row r="124" spans="1:31" ht="14.5">
      <c r="A124" s="1"/>
      <c r="B124" s="33">
        <v>5</v>
      </c>
      <c r="C124" s="48" t="s">
        <v>74</v>
      </c>
      <c r="D124" s="29">
        <v>4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f t="shared" si="45"/>
        <v>0</v>
      </c>
      <c r="L124" s="29">
        <v>4</v>
      </c>
      <c r="M124" s="29">
        <v>4</v>
      </c>
      <c r="N124" s="29">
        <v>4</v>
      </c>
      <c r="O124" s="29">
        <v>6</v>
      </c>
      <c r="P124" s="29">
        <f t="shared" si="46"/>
        <v>4</v>
      </c>
      <c r="Q124" s="29">
        <v>3</v>
      </c>
      <c r="R124" s="29">
        <v>3</v>
      </c>
      <c r="S124" s="29">
        <v>3</v>
      </c>
      <c r="T124" s="29">
        <v>0</v>
      </c>
      <c r="U124" s="29">
        <f t="shared" si="47"/>
        <v>3</v>
      </c>
      <c r="V124" s="29">
        <v>0</v>
      </c>
      <c r="W124" s="29">
        <v>0</v>
      </c>
      <c r="X124" s="29">
        <v>0</v>
      </c>
      <c r="Y124" s="29">
        <v>0</v>
      </c>
      <c r="Z124" s="29">
        <f t="shared" si="48"/>
        <v>0</v>
      </c>
      <c r="AA124" s="29">
        <v>0</v>
      </c>
      <c r="AB124" s="29">
        <v>0</v>
      </c>
      <c r="AC124" s="29">
        <v>0</v>
      </c>
      <c r="AD124" s="29">
        <v>0</v>
      </c>
      <c r="AE124" s="29">
        <f t="shared" si="49"/>
        <v>0</v>
      </c>
    </row>
    <row r="125" spans="1:31" ht="14.5">
      <c r="A125" s="1"/>
      <c r="B125" s="33">
        <v>6</v>
      </c>
      <c r="C125" s="48" t="s">
        <v>75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f t="shared" si="45"/>
        <v>0</v>
      </c>
      <c r="L125" s="29">
        <v>0</v>
      </c>
      <c r="M125" s="29">
        <v>0</v>
      </c>
      <c r="N125" s="29">
        <v>0</v>
      </c>
      <c r="O125" s="29">
        <v>4</v>
      </c>
      <c r="P125" s="29">
        <f t="shared" si="46"/>
        <v>0</v>
      </c>
      <c r="Q125" s="29">
        <v>1</v>
      </c>
      <c r="R125" s="29">
        <v>1</v>
      </c>
      <c r="S125" s="29">
        <v>1</v>
      </c>
      <c r="T125" s="29">
        <v>0</v>
      </c>
      <c r="U125" s="29">
        <f t="shared" si="47"/>
        <v>1</v>
      </c>
      <c r="V125" s="29">
        <v>0</v>
      </c>
      <c r="W125" s="29">
        <v>0</v>
      </c>
      <c r="X125" s="29">
        <v>0</v>
      </c>
      <c r="Y125" s="29">
        <v>0</v>
      </c>
      <c r="Z125" s="29">
        <f t="shared" si="48"/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f t="shared" si="49"/>
        <v>0</v>
      </c>
    </row>
    <row r="126" spans="1:31" ht="23">
      <c r="A126" s="1"/>
      <c r="B126" s="45"/>
      <c r="C126" s="50" t="s">
        <v>69</v>
      </c>
      <c r="D126" s="53">
        <f>SUM(D120:D125)</f>
        <v>72</v>
      </c>
      <c r="E126" s="53">
        <f t="shared" ref="E126:AE126" si="50">SUM(E120:E125)</f>
        <v>0</v>
      </c>
      <c r="F126" s="53">
        <f t="shared" si="50"/>
        <v>0</v>
      </c>
      <c r="G126" s="53">
        <f t="shared" si="50"/>
        <v>0</v>
      </c>
      <c r="H126" s="53">
        <f t="shared" si="50"/>
        <v>0</v>
      </c>
      <c r="I126" s="53">
        <f t="shared" si="50"/>
        <v>0</v>
      </c>
      <c r="J126" s="53">
        <f t="shared" si="50"/>
        <v>0</v>
      </c>
      <c r="K126" s="53">
        <f t="shared" si="50"/>
        <v>0</v>
      </c>
      <c r="L126" s="53">
        <f t="shared" si="50"/>
        <v>73</v>
      </c>
      <c r="M126" s="53">
        <f t="shared" si="50"/>
        <v>73</v>
      </c>
      <c r="N126" s="53">
        <f t="shared" si="50"/>
        <v>73</v>
      </c>
      <c r="O126" s="53">
        <f t="shared" si="50"/>
        <v>85</v>
      </c>
      <c r="P126" s="53">
        <f t="shared" si="50"/>
        <v>73</v>
      </c>
      <c r="Q126" s="53">
        <f t="shared" si="50"/>
        <v>73</v>
      </c>
      <c r="R126" s="53">
        <f t="shared" si="50"/>
        <v>73</v>
      </c>
      <c r="S126" s="53">
        <f t="shared" si="50"/>
        <v>73</v>
      </c>
      <c r="T126" s="53">
        <f t="shared" si="50"/>
        <v>0</v>
      </c>
      <c r="U126" s="53">
        <f t="shared" si="50"/>
        <v>73</v>
      </c>
      <c r="V126" s="53">
        <f t="shared" si="50"/>
        <v>0</v>
      </c>
      <c r="W126" s="53">
        <f t="shared" si="50"/>
        <v>0</v>
      </c>
      <c r="X126" s="53">
        <f t="shared" si="50"/>
        <v>0</v>
      </c>
      <c r="Y126" s="53">
        <f t="shared" si="50"/>
        <v>0</v>
      </c>
      <c r="Z126" s="53">
        <f t="shared" si="50"/>
        <v>0</v>
      </c>
      <c r="AA126" s="53">
        <f t="shared" si="50"/>
        <v>0</v>
      </c>
      <c r="AB126" s="53">
        <f t="shared" si="50"/>
        <v>0</v>
      </c>
      <c r="AC126" s="53">
        <f t="shared" si="50"/>
        <v>0</v>
      </c>
      <c r="AD126" s="53">
        <f t="shared" si="50"/>
        <v>0</v>
      </c>
      <c r="AE126" s="53">
        <f t="shared" si="50"/>
        <v>0</v>
      </c>
    </row>
    <row r="127" spans="1:3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31" ht="15.75" customHeight="1">
      <c r="A128" s="1"/>
      <c r="B128" s="1" t="str">
        <f>B114</f>
        <v>Organik Penugasan Pelindo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31" ht="14.5">
      <c r="A129" s="1"/>
      <c r="B129" s="40" t="str">
        <f>Pendidikan!B128</f>
        <v>Makassar New Port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31" ht="14.5">
      <c r="A130" s="1"/>
      <c r="B130" s="137" t="s">
        <v>3</v>
      </c>
      <c r="C130" s="3"/>
      <c r="D130" s="4" t="s">
        <v>0</v>
      </c>
      <c r="E130" s="4" t="s">
        <v>1</v>
      </c>
      <c r="F130" s="4" t="s">
        <v>0</v>
      </c>
      <c r="G130" s="4" t="s">
        <v>1</v>
      </c>
      <c r="H130" s="4" t="s">
        <v>0</v>
      </c>
      <c r="I130" s="4" t="s">
        <v>1</v>
      </c>
      <c r="J130" s="4" t="s">
        <v>0</v>
      </c>
      <c r="K130" s="4" t="s">
        <v>1</v>
      </c>
      <c r="L130" s="5" t="s">
        <v>0</v>
      </c>
      <c r="M130" s="5" t="s">
        <v>0</v>
      </c>
      <c r="N130" s="4" t="s">
        <v>0</v>
      </c>
      <c r="O130" s="4" t="s">
        <v>1</v>
      </c>
      <c r="P130" s="6" t="s">
        <v>0</v>
      </c>
      <c r="Q130" s="5" t="s">
        <v>0</v>
      </c>
      <c r="R130" s="5" t="s">
        <v>0</v>
      </c>
      <c r="S130" s="4" t="s">
        <v>0</v>
      </c>
      <c r="T130" s="4" t="s">
        <v>1</v>
      </c>
      <c r="U130" s="6" t="s">
        <v>0</v>
      </c>
      <c r="V130" s="5" t="s">
        <v>0</v>
      </c>
      <c r="W130" s="5" t="s">
        <v>0</v>
      </c>
      <c r="X130" s="4" t="s">
        <v>0</v>
      </c>
      <c r="Y130" s="4" t="s">
        <v>1</v>
      </c>
      <c r="Z130" s="6" t="s">
        <v>0</v>
      </c>
      <c r="AA130" s="5" t="s">
        <v>0</v>
      </c>
      <c r="AB130" s="5" t="s">
        <v>0</v>
      </c>
      <c r="AC130" s="4" t="s">
        <v>0</v>
      </c>
      <c r="AD130" s="4" t="s">
        <v>1</v>
      </c>
      <c r="AE130" s="6" t="s">
        <v>0</v>
      </c>
    </row>
    <row r="131" spans="1:31" ht="14.5">
      <c r="A131" s="1"/>
      <c r="B131" s="138"/>
      <c r="C131" s="9" t="s">
        <v>38</v>
      </c>
      <c r="D131" s="9" t="s">
        <v>6</v>
      </c>
      <c r="E131" s="9" t="s">
        <v>6</v>
      </c>
      <c r="F131" s="9" t="s">
        <v>7</v>
      </c>
      <c r="G131" s="9" t="s">
        <v>7</v>
      </c>
      <c r="H131" s="9" t="s">
        <v>8</v>
      </c>
      <c r="I131" s="9" t="s">
        <v>8</v>
      </c>
      <c r="J131" s="9" t="s">
        <v>9</v>
      </c>
      <c r="K131" s="9" t="s">
        <v>9</v>
      </c>
      <c r="L131" s="10" t="s">
        <v>10</v>
      </c>
      <c r="M131" s="10" t="s">
        <v>11</v>
      </c>
      <c r="N131" s="9" t="s">
        <v>12</v>
      </c>
      <c r="O131" s="9" t="s">
        <v>6</v>
      </c>
      <c r="P131" s="11" t="s">
        <v>6</v>
      </c>
      <c r="Q131" s="10" t="s">
        <v>63</v>
      </c>
      <c r="R131" s="10" t="s">
        <v>13</v>
      </c>
      <c r="S131" s="9" t="s">
        <v>14</v>
      </c>
      <c r="T131" s="9" t="s">
        <v>7</v>
      </c>
      <c r="U131" s="11" t="s">
        <v>7</v>
      </c>
      <c r="V131" s="10" t="s">
        <v>15</v>
      </c>
      <c r="W131" s="10" t="s">
        <v>16</v>
      </c>
      <c r="X131" s="9" t="s">
        <v>17</v>
      </c>
      <c r="Y131" s="9" t="s">
        <v>8</v>
      </c>
      <c r="Z131" s="11" t="s">
        <v>8</v>
      </c>
      <c r="AA131" s="10" t="s">
        <v>18</v>
      </c>
      <c r="AB131" s="10" t="s">
        <v>19</v>
      </c>
      <c r="AC131" s="9" t="s">
        <v>9</v>
      </c>
      <c r="AD131" s="9" t="s">
        <v>9</v>
      </c>
      <c r="AE131" s="11" t="s">
        <v>20</v>
      </c>
    </row>
    <row r="132" spans="1:31" ht="14.5">
      <c r="A132" s="1"/>
      <c r="B132" s="139"/>
      <c r="C132" s="13"/>
      <c r="D132" s="14">
        <v>2021</v>
      </c>
      <c r="E132" s="14">
        <v>2021</v>
      </c>
      <c r="F132" s="14">
        <v>2021</v>
      </c>
      <c r="G132" s="14">
        <v>2021</v>
      </c>
      <c r="H132" s="14">
        <v>2021</v>
      </c>
      <c r="I132" s="14">
        <v>2021</v>
      </c>
      <c r="J132" s="14">
        <v>2021</v>
      </c>
      <c r="K132" s="14">
        <v>2021</v>
      </c>
      <c r="L132" s="15" t="s">
        <v>22</v>
      </c>
      <c r="M132" s="15" t="s">
        <v>22</v>
      </c>
      <c r="N132" s="14" t="s">
        <v>22</v>
      </c>
      <c r="O132" s="14" t="s">
        <v>22</v>
      </c>
      <c r="P132" s="16">
        <v>2022</v>
      </c>
      <c r="Q132" s="15" t="s">
        <v>22</v>
      </c>
      <c r="R132" s="15" t="s">
        <v>22</v>
      </c>
      <c r="S132" s="14" t="s">
        <v>22</v>
      </c>
      <c r="T132" s="14" t="s">
        <v>22</v>
      </c>
      <c r="U132" s="16">
        <v>2022</v>
      </c>
      <c r="V132" s="15" t="s">
        <v>22</v>
      </c>
      <c r="W132" s="15" t="s">
        <v>22</v>
      </c>
      <c r="X132" s="14" t="s">
        <v>22</v>
      </c>
      <c r="Y132" s="14" t="s">
        <v>22</v>
      </c>
      <c r="Z132" s="16">
        <v>2022</v>
      </c>
      <c r="AA132" s="15" t="s">
        <v>22</v>
      </c>
      <c r="AB132" s="15" t="s">
        <v>22</v>
      </c>
      <c r="AC132" s="14">
        <v>2022</v>
      </c>
      <c r="AD132" s="14">
        <v>2022</v>
      </c>
      <c r="AE132" s="16">
        <v>2022</v>
      </c>
    </row>
    <row r="133" spans="1:31" ht="14.5">
      <c r="A133" s="1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 ht="14.5">
      <c r="A134" s="1"/>
      <c r="B134" s="33">
        <v>1</v>
      </c>
      <c r="C134" s="48" t="s">
        <v>70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f t="shared" ref="K134:K139" si="51">E134+G134+I134</f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f t="shared" ref="P134:P139" si="52">N134</f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f t="shared" ref="U134:U139" si="53">S134</f>
        <v>0</v>
      </c>
      <c r="V134" s="29">
        <v>0</v>
      </c>
      <c r="W134" s="29">
        <v>0</v>
      </c>
      <c r="X134" s="29">
        <v>0</v>
      </c>
      <c r="Y134" s="29">
        <v>0</v>
      </c>
      <c r="Z134" s="29">
        <f t="shared" ref="Z134:Z139" si="54">X134</f>
        <v>0</v>
      </c>
      <c r="AA134" s="29">
        <v>0</v>
      </c>
      <c r="AB134" s="29">
        <v>0</v>
      </c>
      <c r="AC134" s="29">
        <v>0</v>
      </c>
      <c r="AD134" s="29">
        <v>0</v>
      </c>
      <c r="AE134" s="29">
        <f t="shared" ref="AE134:AE139" si="55">AC134</f>
        <v>0</v>
      </c>
    </row>
    <row r="135" spans="1:31" ht="14.5">
      <c r="A135" s="1"/>
      <c r="B135" s="33">
        <v>2</v>
      </c>
      <c r="C135" s="48" t="s">
        <v>71</v>
      </c>
      <c r="D135" s="29">
        <v>9</v>
      </c>
      <c r="E135" s="29">
        <v>0</v>
      </c>
      <c r="F135" s="29">
        <v>9</v>
      </c>
      <c r="G135" s="29">
        <v>0</v>
      </c>
      <c r="H135" s="29">
        <v>10</v>
      </c>
      <c r="I135" s="29">
        <v>0</v>
      </c>
      <c r="J135" s="29">
        <v>10</v>
      </c>
      <c r="K135" s="29">
        <f t="shared" si="51"/>
        <v>0</v>
      </c>
      <c r="L135" s="29">
        <v>9</v>
      </c>
      <c r="M135" s="29">
        <v>9</v>
      </c>
      <c r="N135" s="29">
        <v>9</v>
      </c>
      <c r="O135" s="29">
        <v>14</v>
      </c>
      <c r="P135" s="29">
        <f t="shared" si="52"/>
        <v>9</v>
      </c>
      <c r="Q135" s="29">
        <v>8</v>
      </c>
      <c r="R135" s="29">
        <v>8</v>
      </c>
      <c r="S135" s="29">
        <v>8</v>
      </c>
      <c r="T135" s="29">
        <v>14</v>
      </c>
      <c r="U135" s="29">
        <f t="shared" si="53"/>
        <v>8</v>
      </c>
      <c r="V135" s="29">
        <v>0</v>
      </c>
      <c r="W135" s="29">
        <v>0</v>
      </c>
      <c r="X135" s="29">
        <v>0</v>
      </c>
      <c r="Y135" s="29">
        <v>14</v>
      </c>
      <c r="Z135" s="29">
        <f t="shared" si="54"/>
        <v>0</v>
      </c>
      <c r="AA135" s="29">
        <v>0</v>
      </c>
      <c r="AB135" s="29">
        <v>0</v>
      </c>
      <c r="AC135" s="29">
        <v>0</v>
      </c>
      <c r="AD135" s="29">
        <v>14</v>
      </c>
      <c r="AE135" s="29">
        <f t="shared" si="55"/>
        <v>0</v>
      </c>
    </row>
    <row r="136" spans="1:31" ht="14.5">
      <c r="A136" s="1"/>
      <c r="B136" s="33">
        <v>3</v>
      </c>
      <c r="C136" s="48" t="s">
        <v>72</v>
      </c>
      <c r="D136" s="29">
        <v>15</v>
      </c>
      <c r="E136" s="29">
        <v>0</v>
      </c>
      <c r="F136" s="29">
        <v>15</v>
      </c>
      <c r="G136" s="29">
        <v>0</v>
      </c>
      <c r="H136" s="29">
        <v>18</v>
      </c>
      <c r="I136" s="29">
        <v>0</v>
      </c>
      <c r="J136" s="29">
        <v>18</v>
      </c>
      <c r="K136" s="29">
        <f t="shared" si="51"/>
        <v>0</v>
      </c>
      <c r="L136" s="29">
        <v>22</v>
      </c>
      <c r="M136" s="29">
        <v>22</v>
      </c>
      <c r="N136" s="29">
        <v>22</v>
      </c>
      <c r="O136" s="29">
        <v>17</v>
      </c>
      <c r="P136" s="29">
        <f t="shared" si="52"/>
        <v>22</v>
      </c>
      <c r="Q136" s="29">
        <v>21</v>
      </c>
      <c r="R136" s="29">
        <v>20</v>
      </c>
      <c r="S136" s="29">
        <v>20</v>
      </c>
      <c r="T136" s="29">
        <v>17</v>
      </c>
      <c r="U136" s="29">
        <f t="shared" si="53"/>
        <v>20</v>
      </c>
      <c r="V136" s="29">
        <v>0</v>
      </c>
      <c r="W136" s="29">
        <v>0</v>
      </c>
      <c r="X136" s="29">
        <v>0</v>
      </c>
      <c r="Y136" s="29">
        <v>17</v>
      </c>
      <c r="Z136" s="29">
        <f t="shared" si="54"/>
        <v>0</v>
      </c>
      <c r="AA136" s="29">
        <v>0</v>
      </c>
      <c r="AB136" s="29">
        <v>0</v>
      </c>
      <c r="AC136" s="29">
        <v>0</v>
      </c>
      <c r="AD136" s="29">
        <v>17</v>
      </c>
      <c r="AE136" s="29">
        <f t="shared" si="55"/>
        <v>0</v>
      </c>
    </row>
    <row r="137" spans="1:31" ht="14.5">
      <c r="A137" s="1"/>
      <c r="B137" s="33">
        <v>4</v>
      </c>
      <c r="C137" s="48" t="s">
        <v>73</v>
      </c>
      <c r="D137" s="29">
        <v>7</v>
      </c>
      <c r="E137" s="29">
        <v>0</v>
      </c>
      <c r="F137" s="29">
        <v>7</v>
      </c>
      <c r="G137" s="29">
        <v>0</v>
      </c>
      <c r="H137" s="29">
        <v>11</v>
      </c>
      <c r="I137" s="29">
        <v>0</v>
      </c>
      <c r="J137" s="29">
        <v>11</v>
      </c>
      <c r="K137" s="29">
        <f t="shared" si="51"/>
        <v>0</v>
      </c>
      <c r="L137" s="29">
        <v>5</v>
      </c>
      <c r="M137" s="29">
        <v>5</v>
      </c>
      <c r="N137" s="29">
        <v>5</v>
      </c>
      <c r="O137" s="29">
        <v>8</v>
      </c>
      <c r="P137" s="29">
        <f t="shared" si="52"/>
        <v>5</v>
      </c>
      <c r="Q137" s="29">
        <v>5</v>
      </c>
      <c r="R137" s="29">
        <v>6</v>
      </c>
      <c r="S137" s="29">
        <v>6</v>
      </c>
      <c r="T137" s="29">
        <v>8</v>
      </c>
      <c r="U137" s="29">
        <f t="shared" si="53"/>
        <v>6</v>
      </c>
      <c r="V137" s="29">
        <v>0</v>
      </c>
      <c r="W137" s="29">
        <v>0</v>
      </c>
      <c r="X137" s="29">
        <v>0</v>
      </c>
      <c r="Y137" s="29">
        <v>8</v>
      </c>
      <c r="Z137" s="29">
        <f t="shared" si="54"/>
        <v>0</v>
      </c>
      <c r="AA137" s="29">
        <v>0</v>
      </c>
      <c r="AB137" s="29">
        <v>0</v>
      </c>
      <c r="AC137" s="29">
        <v>0</v>
      </c>
      <c r="AD137" s="29">
        <v>8</v>
      </c>
      <c r="AE137" s="29">
        <f t="shared" si="55"/>
        <v>0</v>
      </c>
    </row>
    <row r="138" spans="1:31" ht="14.5">
      <c r="A138" s="1"/>
      <c r="B138" s="33">
        <v>5</v>
      </c>
      <c r="C138" s="48" t="s">
        <v>74</v>
      </c>
      <c r="D138" s="29">
        <v>2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f t="shared" si="51"/>
        <v>0</v>
      </c>
      <c r="L138" s="29">
        <v>3</v>
      </c>
      <c r="M138" s="29">
        <v>3</v>
      </c>
      <c r="N138" s="29">
        <v>3</v>
      </c>
      <c r="O138" s="29">
        <v>3</v>
      </c>
      <c r="P138" s="29">
        <f t="shared" si="52"/>
        <v>3</v>
      </c>
      <c r="Q138" s="29">
        <v>3</v>
      </c>
      <c r="R138" s="29">
        <v>2</v>
      </c>
      <c r="S138" s="29">
        <v>2</v>
      </c>
      <c r="T138" s="29">
        <v>3</v>
      </c>
      <c r="U138" s="29">
        <f t="shared" si="53"/>
        <v>2</v>
      </c>
      <c r="V138" s="29">
        <v>0</v>
      </c>
      <c r="W138" s="29">
        <v>0</v>
      </c>
      <c r="X138" s="29">
        <v>0</v>
      </c>
      <c r="Y138" s="29">
        <v>3</v>
      </c>
      <c r="Z138" s="29">
        <f t="shared" si="54"/>
        <v>0</v>
      </c>
      <c r="AA138" s="29">
        <v>0</v>
      </c>
      <c r="AB138" s="29">
        <v>0</v>
      </c>
      <c r="AC138" s="29">
        <v>0</v>
      </c>
      <c r="AD138" s="29">
        <v>3</v>
      </c>
      <c r="AE138" s="29">
        <f t="shared" si="55"/>
        <v>0</v>
      </c>
    </row>
    <row r="139" spans="1:31" ht="14.5">
      <c r="A139" s="1"/>
      <c r="B139" s="33">
        <v>6</v>
      </c>
      <c r="C139" s="48" t="s">
        <v>75</v>
      </c>
      <c r="D139" s="29">
        <v>0</v>
      </c>
      <c r="E139" s="29">
        <v>0</v>
      </c>
      <c r="F139" s="29">
        <v>1</v>
      </c>
      <c r="G139" s="29">
        <v>0</v>
      </c>
      <c r="H139" s="29">
        <v>0</v>
      </c>
      <c r="I139" s="29">
        <v>0</v>
      </c>
      <c r="J139" s="29">
        <v>0</v>
      </c>
      <c r="K139" s="29">
        <f t="shared" si="51"/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f t="shared" si="52"/>
        <v>0</v>
      </c>
      <c r="Q139" s="29">
        <v>0</v>
      </c>
      <c r="R139" s="29">
        <v>1</v>
      </c>
      <c r="S139" s="29">
        <v>1</v>
      </c>
      <c r="T139" s="29">
        <v>0</v>
      </c>
      <c r="U139" s="29">
        <f t="shared" si="53"/>
        <v>1</v>
      </c>
      <c r="V139" s="29">
        <v>0</v>
      </c>
      <c r="W139" s="29">
        <v>0</v>
      </c>
      <c r="X139" s="29">
        <v>0</v>
      </c>
      <c r="Y139" s="29">
        <v>0</v>
      </c>
      <c r="Z139" s="29">
        <f t="shared" si="54"/>
        <v>0</v>
      </c>
      <c r="AA139" s="29">
        <v>0</v>
      </c>
      <c r="AB139" s="29">
        <v>0</v>
      </c>
      <c r="AC139" s="29">
        <v>0</v>
      </c>
      <c r="AD139" s="29">
        <v>0</v>
      </c>
      <c r="AE139" s="29">
        <f t="shared" si="55"/>
        <v>0</v>
      </c>
    </row>
    <row r="140" spans="1:31" ht="23">
      <c r="A140" s="1"/>
      <c r="B140" s="45"/>
      <c r="C140" s="50" t="s">
        <v>69</v>
      </c>
      <c r="D140" s="53">
        <f>SUM(D134:D139)</f>
        <v>33</v>
      </c>
      <c r="E140" s="53">
        <f t="shared" ref="E140:AE140" si="56">SUM(E134:E139)</f>
        <v>0</v>
      </c>
      <c r="F140" s="53">
        <f t="shared" si="56"/>
        <v>32</v>
      </c>
      <c r="G140" s="53">
        <f t="shared" si="56"/>
        <v>0</v>
      </c>
      <c r="H140" s="53">
        <f t="shared" si="56"/>
        <v>39</v>
      </c>
      <c r="I140" s="53">
        <f t="shared" si="56"/>
        <v>0</v>
      </c>
      <c r="J140" s="53">
        <f t="shared" si="56"/>
        <v>39</v>
      </c>
      <c r="K140" s="53">
        <f t="shared" si="56"/>
        <v>0</v>
      </c>
      <c r="L140" s="53">
        <f t="shared" si="56"/>
        <v>39</v>
      </c>
      <c r="M140" s="53">
        <f t="shared" si="56"/>
        <v>39</v>
      </c>
      <c r="N140" s="53">
        <f t="shared" si="56"/>
        <v>39</v>
      </c>
      <c r="O140" s="53">
        <f t="shared" si="56"/>
        <v>42</v>
      </c>
      <c r="P140" s="53">
        <f t="shared" si="56"/>
        <v>39</v>
      </c>
      <c r="Q140" s="53">
        <f t="shared" si="56"/>
        <v>37</v>
      </c>
      <c r="R140" s="53">
        <f t="shared" si="56"/>
        <v>37</v>
      </c>
      <c r="S140" s="53">
        <f t="shared" si="56"/>
        <v>37</v>
      </c>
      <c r="T140" s="53">
        <f t="shared" si="56"/>
        <v>42</v>
      </c>
      <c r="U140" s="53">
        <f t="shared" si="56"/>
        <v>37</v>
      </c>
      <c r="V140" s="53">
        <f t="shared" si="56"/>
        <v>0</v>
      </c>
      <c r="W140" s="53">
        <f t="shared" si="56"/>
        <v>0</v>
      </c>
      <c r="X140" s="53">
        <f t="shared" si="56"/>
        <v>0</v>
      </c>
      <c r="Y140" s="53">
        <f t="shared" si="56"/>
        <v>42</v>
      </c>
      <c r="Z140" s="53">
        <f t="shared" si="56"/>
        <v>0</v>
      </c>
      <c r="AA140" s="53">
        <f t="shared" si="56"/>
        <v>0</v>
      </c>
      <c r="AB140" s="53">
        <f t="shared" si="56"/>
        <v>0</v>
      </c>
      <c r="AC140" s="53">
        <f t="shared" si="56"/>
        <v>0</v>
      </c>
      <c r="AD140" s="53">
        <f t="shared" si="56"/>
        <v>42</v>
      </c>
      <c r="AE140" s="53">
        <f t="shared" si="56"/>
        <v>0</v>
      </c>
    </row>
    <row r="141" spans="1:3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31" ht="15.75" customHeight="1">
      <c r="A142" s="1"/>
      <c r="B142" s="1" t="str">
        <f>B128</f>
        <v>Organik Penugasan Pelindo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31" ht="14.5">
      <c r="A143" s="1"/>
      <c r="B143" s="40" t="str">
        <f>Pendidikan!B142</f>
        <v>PT Prima Terminal Petikemas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31" ht="14.5">
      <c r="A144" s="1"/>
      <c r="B144" s="137" t="s">
        <v>3</v>
      </c>
      <c r="C144" s="3"/>
      <c r="D144" s="4" t="s">
        <v>0</v>
      </c>
      <c r="E144" s="4" t="s">
        <v>1</v>
      </c>
      <c r="F144" s="4" t="s">
        <v>0</v>
      </c>
      <c r="G144" s="4" t="s">
        <v>1</v>
      </c>
      <c r="H144" s="4" t="s">
        <v>0</v>
      </c>
      <c r="I144" s="4" t="s">
        <v>1</v>
      </c>
      <c r="J144" s="4" t="s">
        <v>0</v>
      </c>
      <c r="K144" s="4" t="s">
        <v>1</v>
      </c>
      <c r="L144" s="5" t="s">
        <v>0</v>
      </c>
      <c r="M144" s="5" t="s">
        <v>0</v>
      </c>
      <c r="N144" s="4" t="s">
        <v>0</v>
      </c>
      <c r="O144" s="4" t="s">
        <v>1</v>
      </c>
      <c r="P144" s="6" t="s">
        <v>0</v>
      </c>
      <c r="Q144" s="5" t="s">
        <v>0</v>
      </c>
      <c r="R144" s="5" t="s">
        <v>0</v>
      </c>
      <c r="S144" s="4" t="s">
        <v>0</v>
      </c>
      <c r="T144" s="4" t="s">
        <v>1</v>
      </c>
      <c r="U144" s="6" t="s">
        <v>0</v>
      </c>
      <c r="V144" s="5" t="s">
        <v>0</v>
      </c>
      <c r="W144" s="5" t="s">
        <v>0</v>
      </c>
      <c r="X144" s="4" t="s">
        <v>0</v>
      </c>
      <c r="Y144" s="4" t="s">
        <v>1</v>
      </c>
      <c r="Z144" s="6" t="s">
        <v>0</v>
      </c>
      <c r="AA144" s="5" t="s">
        <v>0</v>
      </c>
      <c r="AB144" s="5" t="s">
        <v>0</v>
      </c>
      <c r="AC144" s="4" t="s">
        <v>0</v>
      </c>
      <c r="AD144" s="4" t="s">
        <v>1</v>
      </c>
      <c r="AE144" s="6" t="s">
        <v>0</v>
      </c>
    </row>
    <row r="145" spans="1:31" ht="14.5">
      <c r="A145" s="1"/>
      <c r="B145" s="138"/>
      <c r="C145" s="9" t="s">
        <v>38</v>
      </c>
      <c r="D145" s="9" t="s">
        <v>6</v>
      </c>
      <c r="E145" s="9" t="s">
        <v>6</v>
      </c>
      <c r="F145" s="9" t="s">
        <v>7</v>
      </c>
      <c r="G145" s="9" t="s">
        <v>7</v>
      </c>
      <c r="H145" s="9" t="s">
        <v>8</v>
      </c>
      <c r="I145" s="9" t="s">
        <v>8</v>
      </c>
      <c r="J145" s="9" t="s">
        <v>9</v>
      </c>
      <c r="K145" s="9" t="s">
        <v>9</v>
      </c>
      <c r="L145" s="10" t="s">
        <v>10</v>
      </c>
      <c r="M145" s="10" t="s">
        <v>11</v>
      </c>
      <c r="N145" s="9" t="s">
        <v>12</v>
      </c>
      <c r="O145" s="9" t="s">
        <v>6</v>
      </c>
      <c r="P145" s="11" t="s">
        <v>6</v>
      </c>
      <c r="Q145" s="10" t="s">
        <v>63</v>
      </c>
      <c r="R145" s="10" t="s">
        <v>13</v>
      </c>
      <c r="S145" s="9" t="s">
        <v>14</v>
      </c>
      <c r="T145" s="9" t="s">
        <v>7</v>
      </c>
      <c r="U145" s="11" t="s">
        <v>7</v>
      </c>
      <c r="V145" s="10" t="s">
        <v>15</v>
      </c>
      <c r="W145" s="10" t="s">
        <v>16</v>
      </c>
      <c r="X145" s="9" t="s">
        <v>17</v>
      </c>
      <c r="Y145" s="9" t="s">
        <v>8</v>
      </c>
      <c r="Z145" s="11" t="s">
        <v>8</v>
      </c>
      <c r="AA145" s="10" t="s">
        <v>18</v>
      </c>
      <c r="AB145" s="10" t="s">
        <v>19</v>
      </c>
      <c r="AC145" s="9" t="s">
        <v>9</v>
      </c>
      <c r="AD145" s="9" t="s">
        <v>9</v>
      </c>
      <c r="AE145" s="11" t="s">
        <v>20</v>
      </c>
    </row>
    <row r="146" spans="1:31" ht="14.5">
      <c r="A146" s="1"/>
      <c r="B146" s="139"/>
      <c r="C146" s="13"/>
      <c r="D146" s="14">
        <v>2021</v>
      </c>
      <c r="E146" s="14">
        <v>2021</v>
      </c>
      <c r="F146" s="14">
        <v>2021</v>
      </c>
      <c r="G146" s="14">
        <v>2021</v>
      </c>
      <c r="H146" s="14">
        <v>2021</v>
      </c>
      <c r="I146" s="14">
        <v>2021</v>
      </c>
      <c r="J146" s="14">
        <v>2021</v>
      </c>
      <c r="K146" s="14">
        <v>2021</v>
      </c>
      <c r="L146" s="15" t="s">
        <v>22</v>
      </c>
      <c r="M146" s="15" t="s">
        <v>22</v>
      </c>
      <c r="N146" s="14" t="s">
        <v>22</v>
      </c>
      <c r="O146" s="14" t="s">
        <v>22</v>
      </c>
      <c r="P146" s="16">
        <v>2022</v>
      </c>
      <c r="Q146" s="15" t="s">
        <v>22</v>
      </c>
      <c r="R146" s="15" t="s">
        <v>22</v>
      </c>
      <c r="S146" s="14" t="s">
        <v>22</v>
      </c>
      <c r="T146" s="14" t="s">
        <v>22</v>
      </c>
      <c r="U146" s="16">
        <v>2022</v>
      </c>
      <c r="V146" s="15" t="s">
        <v>22</v>
      </c>
      <c r="W146" s="15" t="s">
        <v>22</v>
      </c>
      <c r="X146" s="14" t="s">
        <v>22</v>
      </c>
      <c r="Y146" s="14" t="s">
        <v>22</v>
      </c>
      <c r="Z146" s="16">
        <v>2022</v>
      </c>
      <c r="AA146" s="15" t="s">
        <v>22</v>
      </c>
      <c r="AB146" s="15" t="s">
        <v>22</v>
      </c>
      <c r="AC146" s="14">
        <v>2022</v>
      </c>
      <c r="AD146" s="14">
        <v>2022</v>
      </c>
      <c r="AE146" s="16">
        <v>2022</v>
      </c>
    </row>
    <row r="147" spans="1:31" ht="14.5">
      <c r="A147" s="1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 ht="14.5">
      <c r="A148" s="1"/>
      <c r="B148" s="33">
        <v>1</v>
      </c>
      <c r="C148" s="48" t="s">
        <v>70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f t="shared" ref="K148:K153" si="57">E148+G148+I148</f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f t="shared" ref="P148:P153" si="58">N148</f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f t="shared" ref="U148:U153" si="59">S148</f>
        <v>0</v>
      </c>
      <c r="V148" s="29">
        <v>0</v>
      </c>
      <c r="W148" s="29">
        <v>0</v>
      </c>
      <c r="X148" s="29">
        <v>0</v>
      </c>
      <c r="Y148" s="29">
        <v>0</v>
      </c>
      <c r="Z148" s="29">
        <f t="shared" ref="Z148:Z153" si="60">X148</f>
        <v>0</v>
      </c>
      <c r="AA148" s="29">
        <v>0</v>
      </c>
      <c r="AB148" s="29">
        <v>0</v>
      </c>
      <c r="AC148" s="29">
        <v>0</v>
      </c>
      <c r="AD148" s="29">
        <v>0</v>
      </c>
      <c r="AE148" s="29">
        <f t="shared" ref="AE148:AE153" si="61">AC148</f>
        <v>0</v>
      </c>
    </row>
    <row r="149" spans="1:31" ht="14.5">
      <c r="A149" s="1"/>
      <c r="B149" s="33">
        <v>2</v>
      </c>
      <c r="C149" s="48" t="s">
        <v>71</v>
      </c>
      <c r="D149" s="29">
        <v>5</v>
      </c>
      <c r="E149" s="29">
        <v>0</v>
      </c>
      <c r="F149" s="29">
        <v>5</v>
      </c>
      <c r="G149" s="29">
        <v>0</v>
      </c>
      <c r="H149" s="29">
        <v>5</v>
      </c>
      <c r="I149" s="29">
        <v>0</v>
      </c>
      <c r="J149" s="29">
        <v>5</v>
      </c>
      <c r="K149" s="29">
        <f t="shared" si="57"/>
        <v>0</v>
      </c>
      <c r="L149" s="29">
        <v>5</v>
      </c>
      <c r="M149" s="29">
        <v>5</v>
      </c>
      <c r="N149" s="29">
        <v>5</v>
      </c>
      <c r="O149" s="29">
        <v>7</v>
      </c>
      <c r="P149" s="29">
        <f t="shared" si="58"/>
        <v>5</v>
      </c>
      <c r="Q149" s="29">
        <v>5</v>
      </c>
      <c r="R149" s="29">
        <v>4</v>
      </c>
      <c r="S149" s="29">
        <v>4</v>
      </c>
      <c r="T149" s="29">
        <v>7</v>
      </c>
      <c r="U149" s="29">
        <f t="shared" si="59"/>
        <v>4</v>
      </c>
      <c r="V149" s="29">
        <v>0</v>
      </c>
      <c r="W149" s="29">
        <v>0</v>
      </c>
      <c r="X149" s="29">
        <v>0</v>
      </c>
      <c r="Y149" s="29">
        <v>7</v>
      </c>
      <c r="Z149" s="29">
        <f t="shared" si="60"/>
        <v>0</v>
      </c>
      <c r="AA149" s="29">
        <v>0</v>
      </c>
      <c r="AB149" s="29">
        <v>0</v>
      </c>
      <c r="AC149" s="29">
        <v>0</v>
      </c>
      <c r="AD149" s="29">
        <v>7</v>
      </c>
      <c r="AE149" s="29">
        <f t="shared" si="61"/>
        <v>0</v>
      </c>
    </row>
    <row r="150" spans="1:31" ht="14.5">
      <c r="A150" s="1"/>
      <c r="B150" s="33">
        <v>3</v>
      </c>
      <c r="C150" s="48" t="s">
        <v>72</v>
      </c>
      <c r="D150" s="29">
        <v>2</v>
      </c>
      <c r="E150" s="29">
        <v>0</v>
      </c>
      <c r="F150" s="29">
        <v>2</v>
      </c>
      <c r="G150" s="29">
        <v>0</v>
      </c>
      <c r="H150" s="29">
        <v>2</v>
      </c>
      <c r="I150" s="29">
        <v>0</v>
      </c>
      <c r="J150" s="29">
        <v>2</v>
      </c>
      <c r="K150" s="29">
        <f t="shared" si="57"/>
        <v>0</v>
      </c>
      <c r="L150" s="29">
        <v>2</v>
      </c>
      <c r="M150" s="29">
        <v>2</v>
      </c>
      <c r="N150" s="29">
        <v>2</v>
      </c>
      <c r="O150" s="29">
        <v>2</v>
      </c>
      <c r="P150" s="29">
        <f t="shared" si="58"/>
        <v>2</v>
      </c>
      <c r="Q150" s="29">
        <v>2</v>
      </c>
      <c r="R150" s="29">
        <v>2</v>
      </c>
      <c r="S150" s="29">
        <v>2</v>
      </c>
      <c r="T150" s="29">
        <v>2</v>
      </c>
      <c r="U150" s="29">
        <f t="shared" si="59"/>
        <v>2</v>
      </c>
      <c r="V150" s="29">
        <v>0</v>
      </c>
      <c r="W150" s="29">
        <v>0</v>
      </c>
      <c r="X150" s="29">
        <v>0</v>
      </c>
      <c r="Y150" s="29">
        <v>2</v>
      </c>
      <c r="Z150" s="29">
        <f t="shared" si="60"/>
        <v>0</v>
      </c>
      <c r="AA150" s="29">
        <v>0</v>
      </c>
      <c r="AB150" s="29">
        <v>0</v>
      </c>
      <c r="AC150" s="29">
        <v>0</v>
      </c>
      <c r="AD150" s="29">
        <v>2</v>
      </c>
      <c r="AE150" s="29">
        <f t="shared" si="61"/>
        <v>0</v>
      </c>
    </row>
    <row r="151" spans="1:31" ht="14.5">
      <c r="A151" s="1"/>
      <c r="B151" s="33">
        <v>4</v>
      </c>
      <c r="C151" s="48" t="s">
        <v>73</v>
      </c>
      <c r="D151" s="29">
        <v>3</v>
      </c>
      <c r="E151" s="29">
        <v>0</v>
      </c>
      <c r="F151" s="29">
        <v>3</v>
      </c>
      <c r="G151" s="29">
        <v>0</v>
      </c>
      <c r="H151" s="29">
        <v>3</v>
      </c>
      <c r="I151" s="29">
        <v>0</v>
      </c>
      <c r="J151" s="29">
        <v>3</v>
      </c>
      <c r="K151" s="29">
        <f t="shared" si="57"/>
        <v>0</v>
      </c>
      <c r="L151" s="29">
        <v>3</v>
      </c>
      <c r="M151" s="29">
        <v>3</v>
      </c>
      <c r="N151" s="29">
        <v>3</v>
      </c>
      <c r="O151" s="29">
        <v>3</v>
      </c>
      <c r="P151" s="29">
        <f t="shared" si="58"/>
        <v>3</v>
      </c>
      <c r="Q151" s="29">
        <v>3</v>
      </c>
      <c r="R151" s="29">
        <v>3</v>
      </c>
      <c r="S151" s="29">
        <v>3</v>
      </c>
      <c r="T151" s="29">
        <v>3</v>
      </c>
      <c r="U151" s="29">
        <f t="shared" si="59"/>
        <v>3</v>
      </c>
      <c r="V151" s="29">
        <v>0</v>
      </c>
      <c r="W151" s="29">
        <v>0</v>
      </c>
      <c r="X151" s="29">
        <v>0</v>
      </c>
      <c r="Y151" s="29">
        <v>3</v>
      </c>
      <c r="Z151" s="29">
        <f t="shared" si="60"/>
        <v>0</v>
      </c>
      <c r="AA151" s="29">
        <v>0</v>
      </c>
      <c r="AB151" s="29">
        <v>0</v>
      </c>
      <c r="AC151" s="29">
        <v>0</v>
      </c>
      <c r="AD151" s="29">
        <v>3</v>
      </c>
      <c r="AE151" s="29">
        <f t="shared" si="61"/>
        <v>0</v>
      </c>
    </row>
    <row r="152" spans="1:31" ht="14.5">
      <c r="A152" s="1"/>
      <c r="B152" s="33">
        <v>5</v>
      </c>
      <c r="C152" s="48" t="s">
        <v>74</v>
      </c>
      <c r="D152" s="29">
        <v>4</v>
      </c>
      <c r="E152" s="29">
        <v>0</v>
      </c>
      <c r="F152" s="29">
        <v>4</v>
      </c>
      <c r="G152" s="29">
        <v>0</v>
      </c>
      <c r="H152" s="29">
        <v>4</v>
      </c>
      <c r="I152" s="29">
        <v>0</v>
      </c>
      <c r="J152" s="29">
        <v>4</v>
      </c>
      <c r="K152" s="29">
        <f t="shared" si="57"/>
        <v>0</v>
      </c>
      <c r="L152" s="29">
        <v>4</v>
      </c>
      <c r="M152" s="29">
        <v>4</v>
      </c>
      <c r="N152" s="29">
        <v>4</v>
      </c>
      <c r="O152" s="29">
        <v>4</v>
      </c>
      <c r="P152" s="29">
        <f t="shared" si="58"/>
        <v>4</v>
      </c>
      <c r="Q152" s="29">
        <v>4</v>
      </c>
      <c r="R152" s="29">
        <v>4</v>
      </c>
      <c r="S152" s="29">
        <v>4</v>
      </c>
      <c r="T152" s="29">
        <v>4</v>
      </c>
      <c r="U152" s="29">
        <f t="shared" si="59"/>
        <v>4</v>
      </c>
      <c r="V152" s="29">
        <v>0</v>
      </c>
      <c r="W152" s="29">
        <v>0</v>
      </c>
      <c r="X152" s="29">
        <v>0</v>
      </c>
      <c r="Y152" s="29">
        <v>4</v>
      </c>
      <c r="Z152" s="29">
        <f t="shared" si="60"/>
        <v>0</v>
      </c>
      <c r="AA152" s="29">
        <v>0</v>
      </c>
      <c r="AB152" s="29">
        <v>0</v>
      </c>
      <c r="AC152" s="29">
        <v>0</v>
      </c>
      <c r="AD152" s="29">
        <v>4</v>
      </c>
      <c r="AE152" s="29">
        <f t="shared" si="61"/>
        <v>0</v>
      </c>
    </row>
    <row r="153" spans="1:31" ht="14.5">
      <c r="A153" s="1"/>
      <c r="B153" s="33">
        <v>6</v>
      </c>
      <c r="C153" s="48" t="s">
        <v>75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f t="shared" si="57"/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f t="shared" si="58"/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f t="shared" si="59"/>
        <v>0</v>
      </c>
      <c r="V153" s="29">
        <v>0</v>
      </c>
      <c r="W153" s="29">
        <v>0</v>
      </c>
      <c r="X153" s="29">
        <v>0</v>
      </c>
      <c r="Y153" s="29">
        <v>0</v>
      </c>
      <c r="Z153" s="29">
        <f t="shared" si="60"/>
        <v>0</v>
      </c>
      <c r="AA153" s="29">
        <v>0</v>
      </c>
      <c r="AB153" s="29">
        <v>0</v>
      </c>
      <c r="AC153" s="29">
        <v>0</v>
      </c>
      <c r="AD153" s="29">
        <v>0</v>
      </c>
      <c r="AE153" s="29">
        <f t="shared" si="61"/>
        <v>0</v>
      </c>
    </row>
    <row r="154" spans="1:31" ht="23">
      <c r="A154" s="1"/>
      <c r="B154" s="45"/>
      <c r="C154" s="50" t="s">
        <v>69</v>
      </c>
      <c r="D154" s="53">
        <f>SUM(D148:D153)</f>
        <v>14</v>
      </c>
      <c r="E154" s="53">
        <f t="shared" ref="E154:AE154" si="62">SUM(E148:E153)</f>
        <v>0</v>
      </c>
      <c r="F154" s="53">
        <f t="shared" si="62"/>
        <v>14</v>
      </c>
      <c r="G154" s="53">
        <f t="shared" si="62"/>
        <v>0</v>
      </c>
      <c r="H154" s="53">
        <f t="shared" si="62"/>
        <v>14</v>
      </c>
      <c r="I154" s="53">
        <f t="shared" si="62"/>
        <v>0</v>
      </c>
      <c r="J154" s="53">
        <f t="shared" si="62"/>
        <v>14</v>
      </c>
      <c r="K154" s="53">
        <f t="shared" si="62"/>
        <v>0</v>
      </c>
      <c r="L154" s="53">
        <f t="shared" si="62"/>
        <v>14</v>
      </c>
      <c r="M154" s="53">
        <f t="shared" si="62"/>
        <v>14</v>
      </c>
      <c r="N154" s="53">
        <f t="shared" si="62"/>
        <v>14</v>
      </c>
      <c r="O154" s="53">
        <f t="shared" si="62"/>
        <v>16</v>
      </c>
      <c r="P154" s="53">
        <f t="shared" si="62"/>
        <v>14</v>
      </c>
      <c r="Q154" s="53">
        <f t="shared" si="62"/>
        <v>14</v>
      </c>
      <c r="R154" s="53">
        <f t="shared" si="62"/>
        <v>13</v>
      </c>
      <c r="S154" s="53">
        <f t="shared" si="62"/>
        <v>13</v>
      </c>
      <c r="T154" s="53">
        <f t="shared" si="62"/>
        <v>16</v>
      </c>
      <c r="U154" s="53">
        <f t="shared" si="62"/>
        <v>13</v>
      </c>
      <c r="V154" s="53">
        <f t="shared" si="62"/>
        <v>0</v>
      </c>
      <c r="W154" s="53">
        <f t="shared" si="62"/>
        <v>0</v>
      </c>
      <c r="X154" s="53">
        <f t="shared" si="62"/>
        <v>0</v>
      </c>
      <c r="Y154" s="53">
        <f t="shared" si="62"/>
        <v>16</v>
      </c>
      <c r="Z154" s="53">
        <f t="shared" si="62"/>
        <v>0</v>
      </c>
      <c r="AA154" s="53">
        <f t="shared" si="62"/>
        <v>0</v>
      </c>
      <c r="AB154" s="53">
        <f t="shared" si="62"/>
        <v>0</v>
      </c>
      <c r="AC154" s="53">
        <f t="shared" si="62"/>
        <v>0</v>
      </c>
      <c r="AD154" s="53">
        <f t="shared" si="62"/>
        <v>16</v>
      </c>
      <c r="AE154" s="53">
        <f t="shared" si="62"/>
        <v>0</v>
      </c>
    </row>
    <row r="155" spans="1:3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31" ht="15.75" customHeight="1">
      <c r="A156" s="1"/>
      <c r="B156" s="1" t="str">
        <f>B142</f>
        <v>Organik Penugasan Pelindo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31" ht="14.5">
      <c r="A157" s="1"/>
      <c r="B157" s="40" t="str">
        <f>Pendidikan!B156</f>
        <v>PT. IPC Terminal Petikemas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31" ht="14.5">
      <c r="A158" s="1"/>
      <c r="B158" s="137" t="s">
        <v>3</v>
      </c>
      <c r="C158" s="3"/>
      <c r="D158" s="4" t="s">
        <v>0</v>
      </c>
      <c r="E158" s="4" t="s">
        <v>1</v>
      </c>
      <c r="F158" s="4" t="s">
        <v>0</v>
      </c>
      <c r="G158" s="4" t="s">
        <v>1</v>
      </c>
      <c r="H158" s="4" t="s">
        <v>0</v>
      </c>
      <c r="I158" s="4" t="s">
        <v>1</v>
      </c>
      <c r="J158" s="4" t="s">
        <v>0</v>
      </c>
      <c r="K158" s="4" t="s">
        <v>1</v>
      </c>
      <c r="L158" s="5" t="s">
        <v>0</v>
      </c>
      <c r="M158" s="5" t="s">
        <v>0</v>
      </c>
      <c r="N158" s="4" t="s">
        <v>0</v>
      </c>
      <c r="O158" s="4" t="s">
        <v>1</v>
      </c>
      <c r="P158" s="6" t="s">
        <v>0</v>
      </c>
      <c r="Q158" s="5" t="s">
        <v>0</v>
      </c>
      <c r="R158" s="5" t="s">
        <v>0</v>
      </c>
      <c r="S158" s="4" t="s">
        <v>0</v>
      </c>
      <c r="T158" s="4" t="s">
        <v>1</v>
      </c>
      <c r="U158" s="6" t="s">
        <v>0</v>
      </c>
      <c r="V158" s="5" t="s">
        <v>0</v>
      </c>
      <c r="W158" s="5" t="s">
        <v>0</v>
      </c>
      <c r="X158" s="4" t="s">
        <v>0</v>
      </c>
      <c r="Y158" s="4" t="s">
        <v>1</v>
      </c>
      <c r="Z158" s="6" t="s">
        <v>0</v>
      </c>
      <c r="AA158" s="5" t="s">
        <v>0</v>
      </c>
      <c r="AB158" s="5" t="s">
        <v>0</v>
      </c>
      <c r="AC158" s="4" t="s">
        <v>0</v>
      </c>
      <c r="AD158" s="4" t="s">
        <v>1</v>
      </c>
      <c r="AE158" s="6" t="s">
        <v>0</v>
      </c>
    </row>
    <row r="159" spans="1:31" ht="14.5">
      <c r="A159" s="1"/>
      <c r="B159" s="138"/>
      <c r="C159" s="9" t="s">
        <v>38</v>
      </c>
      <c r="D159" s="9" t="s">
        <v>6</v>
      </c>
      <c r="E159" s="9" t="s">
        <v>6</v>
      </c>
      <c r="F159" s="9" t="s">
        <v>7</v>
      </c>
      <c r="G159" s="9" t="s">
        <v>7</v>
      </c>
      <c r="H159" s="9" t="s">
        <v>8</v>
      </c>
      <c r="I159" s="9" t="s">
        <v>8</v>
      </c>
      <c r="J159" s="9" t="s">
        <v>9</v>
      </c>
      <c r="K159" s="9" t="s">
        <v>9</v>
      </c>
      <c r="L159" s="10" t="s">
        <v>10</v>
      </c>
      <c r="M159" s="10" t="s">
        <v>11</v>
      </c>
      <c r="N159" s="9" t="s">
        <v>12</v>
      </c>
      <c r="O159" s="9" t="s">
        <v>6</v>
      </c>
      <c r="P159" s="11" t="s">
        <v>6</v>
      </c>
      <c r="Q159" s="10" t="s">
        <v>63</v>
      </c>
      <c r="R159" s="10" t="s">
        <v>13</v>
      </c>
      <c r="S159" s="9" t="s">
        <v>14</v>
      </c>
      <c r="T159" s="9" t="s">
        <v>7</v>
      </c>
      <c r="U159" s="11" t="s">
        <v>7</v>
      </c>
      <c r="V159" s="10" t="s">
        <v>15</v>
      </c>
      <c r="W159" s="10" t="s">
        <v>16</v>
      </c>
      <c r="X159" s="9" t="s">
        <v>17</v>
      </c>
      <c r="Y159" s="9" t="s">
        <v>8</v>
      </c>
      <c r="Z159" s="11" t="s">
        <v>8</v>
      </c>
      <c r="AA159" s="10" t="s">
        <v>18</v>
      </c>
      <c r="AB159" s="10" t="s">
        <v>19</v>
      </c>
      <c r="AC159" s="9" t="s">
        <v>9</v>
      </c>
      <c r="AD159" s="9" t="s">
        <v>9</v>
      </c>
      <c r="AE159" s="11" t="s">
        <v>20</v>
      </c>
    </row>
    <row r="160" spans="1:31" ht="14.5">
      <c r="A160" s="1"/>
      <c r="B160" s="139"/>
      <c r="C160" s="13"/>
      <c r="D160" s="14">
        <v>2021</v>
      </c>
      <c r="E160" s="14">
        <v>2021</v>
      </c>
      <c r="F160" s="14">
        <v>2021</v>
      </c>
      <c r="G160" s="14">
        <v>2021</v>
      </c>
      <c r="H160" s="14">
        <v>2021</v>
      </c>
      <c r="I160" s="14">
        <v>2021</v>
      </c>
      <c r="J160" s="14">
        <v>2021</v>
      </c>
      <c r="K160" s="14">
        <v>2021</v>
      </c>
      <c r="L160" s="15" t="s">
        <v>22</v>
      </c>
      <c r="M160" s="15" t="s">
        <v>22</v>
      </c>
      <c r="N160" s="14" t="s">
        <v>22</v>
      </c>
      <c r="O160" s="14" t="s">
        <v>22</v>
      </c>
      <c r="P160" s="16">
        <v>2022</v>
      </c>
      <c r="Q160" s="15" t="s">
        <v>22</v>
      </c>
      <c r="R160" s="15" t="s">
        <v>22</v>
      </c>
      <c r="S160" s="14" t="s">
        <v>22</v>
      </c>
      <c r="T160" s="14" t="s">
        <v>22</v>
      </c>
      <c r="U160" s="16">
        <v>2022</v>
      </c>
      <c r="V160" s="15" t="s">
        <v>22</v>
      </c>
      <c r="W160" s="15" t="s">
        <v>22</v>
      </c>
      <c r="X160" s="14" t="s">
        <v>22</v>
      </c>
      <c r="Y160" s="14" t="s">
        <v>22</v>
      </c>
      <c r="Z160" s="16">
        <v>2022</v>
      </c>
      <c r="AA160" s="15" t="s">
        <v>22</v>
      </c>
      <c r="AB160" s="15" t="s">
        <v>22</v>
      </c>
      <c r="AC160" s="14">
        <v>2022</v>
      </c>
      <c r="AD160" s="14">
        <v>2022</v>
      </c>
      <c r="AE160" s="16">
        <v>2022</v>
      </c>
    </row>
    <row r="161" spans="1:31" ht="14.5">
      <c r="A161" s="1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 ht="14.5">
      <c r="A162" s="1"/>
      <c r="B162" s="33">
        <v>1</v>
      </c>
      <c r="C162" s="48" t="s">
        <v>70</v>
      </c>
      <c r="D162" s="29">
        <v>3</v>
      </c>
      <c r="E162" s="29">
        <v>0</v>
      </c>
      <c r="F162" s="29">
        <v>2</v>
      </c>
      <c r="G162" s="29">
        <v>0</v>
      </c>
      <c r="H162" s="29">
        <v>2</v>
      </c>
      <c r="I162" s="29">
        <v>0</v>
      </c>
      <c r="J162" s="29">
        <v>2</v>
      </c>
      <c r="K162" s="29">
        <f t="shared" ref="K162:K167" si="63">E162+G162+I162</f>
        <v>0</v>
      </c>
      <c r="L162" s="29">
        <v>1</v>
      </c>
      <c r="M162" s="29">
        <v>1</v>
      </c>
      <c r="N162" s="29">
        <v>1</v>
      </c>
      <c r="O162" s="29">
        <v>2</v>
      </c>
      <c r="P162" s="29">
        <f t="shared" ref="P162:P167" si="64">N162</f>
        <v>1</v>
      </c>
      <c r="Q162" s="29">
        <v>1</v>
      </c>
      <c r="R162" s="29">
        <v>0</v>
      </c>
      <c r="S162" s="29">
        <v>0</v>
      </c>
      <c r="T162" s="29">
        <v>2</v>
      </c>
      <c r="U162" s="29">
        <f t="shared" ref="U162:U167" si="65">S162</f>
        <v>0</v>
      </c>
      <c r="V162" s="29">
        <v>0</v>
      </c>
      <c r="W162" s="29">
        <v>0</v>
      </c>
      <c r="X162" s="29">
        <v>0</v>
      </c>
      <c r="Y162" s="29">
        <v>2</v>
      </c>
      <c r="Z162" s="29">
        <f t="shared" ref="Z162:Z167" si="66">X162</f>
        <v>0</v>
      </c>
      <c r="AA162" s="29">
        <v>0</v>
      </c>
      <c r="AB162" s="29">
        <v>0</v>
      </c>
      <c r="AC162" s="29">
        <v>0</v>
      </c>
      <c r="AD162" s="29">
        <v>2</v>
      </c>
      <c r="AE162" s="29">
        <f t="shared" ref="AE162:AE167" si="67">AC162</f>
        <v>0</v>
      </c>
    </row>
    <row r="163" spans="1:31" ht="14.5">
      <c r="A163" s="1"/>
      <c r="B163" s="33">
        <v>2</v>
      </c>
      <c r="C163" s="48" t="s">
        <v>71</v>
      </c>
      <c r="D163" s="29">
        <v>182</v>
      </c>
      <c r="E163" s="29">
        <v>0</v>
      </c>
      <c r="F163" s="29">
        <v>174</v>
      </c>
      <c r="G163" s="29">
        <v>0</v>
      </c>
      <c r="H163" s="29">
        <v>164</v>
      </c>
      <c r="I163" s="29">
        <v>0</v>
      </c>
      <c r="J163" s="29">
        <v>155</v>
      </c>
      <c r="K163" s="29">
        <f t="shared" si="63"/>
        <v>0</v>
      </c>
      <c r="L163" s="29">
        <v>152</v>
      </c>
      <c r="M163" s="29">
        <v>151</v>
      </c>
      <c r="N163" s="29">
        <v>149</v>
      </c>
      <c r="O163" s="29">
        <v>160</v>
      </c>
      <c r="P163" s="29">
        <f t="shared" si="64"/>
        <v>149</v>
      </c>
      <c r="Q163" s="29">
        <v>149</v>
      </c>
      <c r="R163" s="29">
        <v>150</v>
      </c>
      <c r="S163" s="29">
        <v>148</v>
      </c>
      <c r="T163" s="29">
        <v>160</v>
      </c>
      <c r="U163" s="29">
        <f t="shared" si="65"/>
        <v>148</v>
      </c>
      <c r="V163" s="29">
        <v>0</v>
      </c>
      <c r="W163" s="29">
        <v>0</v>
      </c>
      <c r="X163" s="29">
        <v>0</v>
      </c>
      <c r="Y163" s="29">
        <v>160</v>
      </c>
      <c r="Z163" s="29">
        <f t="shared" si="66"/>
        <v>0</v>
      </c>
      <c r="AA163" s="29">
        <v>0</v>
      </c>
      <c r="AB163" s="29">
        <v>0</v>
      </c>
      <c r="AC163" s="29">
        <v>0</v>
      </c>
      <c r="AD163" s="29">
        <v>160</v>
      </c>
      <c r="AE163" s="29">
        <f t="shared" si="67"/>
        <v>0</v>
      </c>
    </row>
    <row r="164" spans="1:31" ht="14.5">
      <c r="A164" s="1"/>
      <c r="B164" s="33">
        <v>3</v>
      </c>
      <c r="C164" s="48" t="s">
        <v>72</v>
      </c>
      <c r="D164" s="29">
        <v>139</v>
      </c>
      <c r="E164" s="29">
        <v>0</v>
      </c>
      <c r="F164" s="29">
        <v>137</v>
      </c>
      <c r="G164" s="29">
        <v>0</v>
      </c>
      <c r="H164" s="29">
        <v>138</v>
      </c>
      <c r="I164" s="29">
        <v>0</v>
      </c>
      <c r="J164" s="29">
        <v>139</v>
      </c>
      <c r="K164" s="29">
        <f t="shared" si="63"/>
        <v>0</v>
      </c>
      <c r="L164" s="29">
        <v>142</v>
      </c>
      <c r="M164" s="29">
        <v>142</v>
      </c>
      <c r="N164" s="29">
        <v>144</v>
      </c>
      <c r="O164" s="29">
        <v>147</v>
      </c>
      <c r="P164" s="29">
        <f t="shared" si="64"/>
        <v>144</v>
      </c>
      <c r="Q164" s="29">
        <v>141</v>
      </c>
      <c r="R164" s="29">
        <v>139</v>
      </c>
      <c r="S164" s="29">
        <v>141</v>
      </c>
      <c r="T164" s="29">
        <v>147</v>
      </c>
      <c r="U164" s="29">
        <f t="shared" si="65"/>
        <v>141</v>
      </c>
      <c r="V164" s="29">
        <v>0</v>
      </c>
      <c r="W164" s="29">
        <v>0</v>
      </c>
      <c r="X164" s="29">
        <v>0</v>
      </c>
      <c r="Y164" s="29">
        <v>147</v>
      </c>
      <c r="Z164" s="29">
        <f t="shared" si="66"/>
        <v>0</v>
      </c>
      <c r="AA164" s="29">
        <v>0</v>
      </c>
      <c r="AB164" s="29">
        <v>0</v>
      </c>
      <c r="AC164" s="29">
        <v>0</v>
      </c>
      <c r="AD164" s="29">
        <v>147</v>
      </c>
      <c r="AE164" s="29">
        <f t="shared" si="67"/>
        <v>0</v>
      </c>
    </row>
    <row r="165" spans="1:31" ht="14.5">
      <c r="A165" s="1"/>
      <c r="B165" s="33">
        <v>4</v>
      </c>
      <c r="C165" s="48" t="s">
        <v>73</v>
      </c>
      <c r="D165" s="29">
        <v>92</v>
      </c>
      <c r="E165" s="29">
        <v>0</v>
      </c>
      <c r="F165" s="29">
        <v>96</v>
      </c>
      <c r="G165" s="29">
        <v>0</v>
      </c>
      <c r="H165" s="29">
        <v>97</v>
      </c>
      <c r="I165" s="29">
        <v>0</v>
      </c>
      <c r="J165" s="29">
        <v>99</v>
      </c>
      <c r="K165" s="29">
        <f t="shared" si="63"/>
        <v>0</v>
      </c>
      <c r="L165" s="29">
        <v>99</v>
      </c>
      <c r="M165" s="29">
        <v>100</v>
      </c>
      <c r="N165" s="29">
        <v>100</v>
      </c>
      <c r="O165" s="29">
        <v>101</v>
      </c>
      <c r="P165" s="29">
        <f t="shared" si="64"/>
        <v>100</v>
      </c>
      <c r="Q165" s="29">
        <v>101</v>
      </c>
      <c r="R165" s="29">
        <v>103</v>
      </c>
      <c r="S165" s="29">
        <v>101</v>
      </c>
      <c r="T165" s="29">
        <v>101</v>
      </c>
      <c r="U165" s="29">
        <f t="shared" si="65"/>
        <v>101</v>
      </c>
      <c r="V165" s="29">
        <v>0</v>
      </c>
      <c r="W165" s="29">
        <v>0</v>
      </c>
      <c r="X165" s="29">
        <v>0</v>
      </c>
      <c r="Y165" s="29">
        <v>101</v>
      </c>
      <c r="Z165" s="29">
        <f t="shared" si="66"/>
        <v>0</v>
      </c>
      <c r="AA165" s="29">
        <v>0</v>
      </c>
      <c r="AB165" s="29">
        <v>0</v>
      </c>
      <c r="AC165" s="29">
        <v>0</v>
      </c>
      <c r="AD165" s="29">
        <v>101</v>
      </c>
      <c r="AE165" s="29">
        <f t="shared" si="67"/>
        <v>0</v>
      </c>
    </row>
    <row r="166" spans="1:31" ht="14.5">
      <c r="A166" s="1"/>
      <c r="B166" s="33">
        <v>5</v>
      </c>
      <c r="C166" s="48" t="s">
        <v>74</v>
      </c>
      <c r="D166" s="29">
        <v>51</v>
      </c>
      <c r="E166" s="29">
        <v>0</v>
      </c>
      <c r="F166" s="29">
        <v>54</v>
      </c>
      <c r="G166" s="29">
        <v>0</v>
      </c>
      <c r="H166" s="29">
        <v>57</v>
      </c>
      <c r="I166" s="29">
        <v>0</v>
      </c>
      <c r="J166" s="29">
        <v>56</v>
      </c>
      <c r="K166" s="29">
        <f t="shared" si="63"/>
        <v>0</v>
      </c>
      <c r="L166" s="29">
        <v>56</v>
      </c>
      <c r="M166" s="29">
        <v>55</v>
      </c>
      <c r="N166" s="29">
        <v>55</v>
      </c>
      <c r="O166" s="29">
        <v>60</v>
      </c>
      <c r="P166" s="29">
        <f t="shared" si="64"/>
        <v>55</v>
      </c>
      <c r="Q166" s="29">
        <v>57</v>
      </c>
      <c r="R166" s="29">
        <v>56</v>
      </c>
      <c r="S166" s="29">
        <v>57</v>
      </c>
      <c r="T166" s="29">
        <v>60</v>
      </c>
      <c r="U166" s="29">
        <f t="shared" si="65"/>
        <v>57</v>
      </c>
      <c r="V166" s="29">
        <v>0</v>
      </c>
      <c r="W166" s="29">
        <v>0</v>
      </c>
      <c r="X166" s="29">
        <v>0</v>
      </c>
      <c r="Y166" s="29">
        <v>60</v>
      </c>
      <c r="Z166" s="29">
        <f t="shared" si="66"/>
        <v>0</v>
      </c>
      <c r="AA166" s="29">
        <v>0</v>
      </c>
      <c r="AB166" s="29">
        <v>0</v>
      </c>
      <c r="AC166" s="29">
        <v>0</v>
      </c>
      <c r="AD166" s="29">
        <v>60</v>
      </c>
      <c r="AE166" s="29">
        <f t="shared" si="67"/>
        <v>0</v>
      </c>
    </row>
    <row r="167" spans="1:31" ht="14.5">
      <c r="A167" s="1"/>
      <c r="B167" s="33">
        <v>6</v>
      </c>
      <c r="C167" s="48" t="s">
        <v>75</v>
      </c>
      <c r="D167" s="29">
        <v>5</v>
      </c>
      <c r="E167" s="29">
        <v>0</v>
      </c>
      <c r="F167" s="29">
        <v>7</v>
      </c>
      <c r="G167" s="29">
        <v>0</v>
      </c>
      <c r="H167" s="29">
        <v>8</v>
      </c>
      <c r="I167" s="29">
        <v>0</v>
      </c>
      <c r="J167" s="29">
        <v>10</v>
      </c>
      <c r="K167" s="29">
        <f t="shared" si="63"/>
        <v>0</v>
      </c>
      <c r="L167" s="29">
        <v>9</v>
      </c>
      <c r="M167" s="29">
        <v>10</v>
      </c>
      <c r="N167" s="29">
        <v>12</v>
      </c>
      <c r="O167" s="29">
        <v>2</v>
      </c>
      <c r="P167" s="29">
        <f t="shared" si="64"/>
        <v>12</v>
      </c>
      <c r="Q167" s="29">
        <v>12</v>
      </c>
      <c r="R167" s="29">
        <v>13</v>
      </c>
      <c r="S167" s="29">
        <v>13</v>
      </c>
      <c r="T167" s="29">
        <v>2</v>
      </c>
      <c r="U167" s="29">
        <f t="shared" si="65"/>
        <v>13</v>
      </c>
      <c r="V167" s="29">
        <v>0</v>
      </c>
      <c r="W167" s="29">
        <v>0</v>
      </c>
      <c r="X167" s="29">
        <v>0</v>
      </c>
      <c r="Y167" s="29">
        <v>2</v>
      </c>
      <c r="Z167" s="29">
        <f t="shared" si="66"/>
        <v>0</v>
      </c>
      <c r="AA167" s="29">
        <v>0</v>
      </c>
      <c r="AB167" s="29">
        <v>0</v>
      </c>
      <c r="AC167" s="29">
        <v>0</v>
      </c>
      <c r="AD167" s="29">
        <v>2</v>
      </c>
      <c r="AE167" s="29">
        <f t="shared" si="67"/>
        <v>0</v>
      </c>
    </row>
    <row r="168" spans="1:31" ht="23">
      <c r="A168" s="1"/>
      <c r="B168" s="45"/>
      <c r="C168" s="50" t="s">
        <v>69</v>
      </c>
      <c r="D168" s="53">
        <f>SUM(D162:D167)</f>
        <v>472</v>
      </c>
      <c r="E168" s="53">
        <f t="shared" ref="E168:AE168" si="68">SUM(E162:E167)</f>
        <v>0</v>
      </c>
      <c r="F168" s="53">
        <f t="shared" si="68"/>
        <v>470</v>
      </c>
      <c r="G168" s="53">
        <f t="shared" si="68"/>
        <v>0</v>
      </c>
      <c r="H168" s="53">
        <f t="shared" si="68"/>
        <v>466</v>
      </c>
      <c r="I168" s="53">
        <f t="shared" si="68"/>
        <v>0</v>
      </c>
      <c r="J168" s="53">
        <f t="shared" si="68"/>
        <v>461</v>
      </c>
      <c r="K168" s="53">
        <f t="shared" si="68"/>
        <v>0</v>
      </c>
      <c r="L168" s="53">
        <f t="shared" si="68"/>
        <v>459</v>
      </c>
      <c r="M168" s="53">
        <f t="shared" si="68"/>
        <v>459</v>
      </c>
      <c r="N168" s="53">
        <f t="shared" si="68"/>
        <v>461</v>
      </c>
      <c r="O168" s="53">
        <f t="shared" si="68"/>
        <v>472</v>
      </c>
      <c r="P168" s="53">
        <f t="shared" si="68"/>
        <v>461</v>
      </c>
      <c r="Q168" s="53">
        <f t="shared" si="68"/>
        <v>461</v>
      </c>
      <c r="R168" s="53">
        <f t="shared" si="68"/>
        <v>461</v>
      </c>
      <c r="S168" s="53">
        <f t="shared" si="68"/>
        <v>460</v>
      </c>
      <c r="T168" s="53">
        <f t="shared" si="68"/>
        <v>472</v>
      </c>
      <c r="U168" s="53">
        <f t="shared" si="68"/>
        <v>460</v>
      </c>
      <c r="V168" s="53">
        <f t="shared" si="68"/>
        <v>0</v>
      </c>
      <c r="W168" s="53">
        <f t="shared" si="68"/>
        <v>0</v>
      </c>
      <c r="X168" s="53">
        <f t="shared" si="68"/>
        <v>0</v>
      </c>
      <c r="Y168" s="53">
        <f t="shared" si="68"/>
        <v>472</v>
      </c>
      <c r="Z168" s="53">
        <f t="shared" si="68"/>
        <v>0</v>
      </c>
      <c r="AA168" s="53">
        <f t="shared" si="68"/>
        <v>0</v>
      </c>
      <c r="AB168" s="53">
        <f t="shared" si="68"/>
        <v>0</v>
      </c>
      <c r="AC168" s="53">
        <f t="shared" si="68"/>
        <v>0</v>
      </c>
      <c r="AD168" s="53">
        <f t="shared" si="68"/>
        <v>472</v>
      </c>
      <c r="AE168" s="53">
        <f t="shared" si="68"/>
        <v>0</v>
      </c>
    </row>
    <row r="169" spans="1:3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31" ht="15.75" customHeight="1">
      <c r="A170" s="1"/>
      <c r="B170" s="1" t="str">
        <f>B156</f>
        <v>Organik Penugasan Pelindo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31" ht="14.5">
      <c r="A171" s="1"/>
      <c r="B171" s="40" t="str">
        <f>Pendidikan!B170</f>
        <v>PT. Terminal Petikemas Surabaya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31" ht="14.5">
      <c r="A172" s="1"/>
      <c r="B172" s="137" t="s">
        <v>3</v>
      </c>
      <c r="C172" s="3"/>
      <c r="D172" s="4" t="s">
        <v>0</v>
      </c>
      <c r="E172" s="4" t="s">
        <v>1</v>
      </c>
      <c r="F172" s="4" t="s">
        <v>0</v>
      </c>
      <c r="G172" s="4" t="s">
        <v>1</v>
      </c>
      <c r="H172" s="4" t="s">
        <v>0</v>
      </c>
      <c r="I172" s="4" t="s">
        <v>1</v>
      </c>
      <c r="J172" s="4" t="s">
        <v>0</v>
      </c>
      <c r="K172" s="4" t="s">
        <v>1</v>
      </c>
      <c r="L172" s="5" t="s">
        <v>0</v>
      </c>
      <c r="M172" s="5" t="s">
        <v>0</v>
      </c>
      <c r="N172" s="4" t="s">
        <v>0</v>
      </c>
      <c r="O172" s="4" t="s">
        <v>1</v>
      </c>
      <c r="P172" s="6" t="s">
        <v>0</v>
      </c>
      <c r="Q172" s="5" t="s">
        <v>0</v>
      </c>
      <c r="R172" s="5" t="s">
        <v>0</v>
      </c>
      <c r="S172" s="4" t="s">
        <v>0</v>
      </c>
      <c r="T172" s="4" t="s">
        <v>1</v>
      </c>
      <c r="U172" s="6" t="s">
        <v>0</v>
      </c>
      <c r="V172" s="5" t="s">
        <v>0</v>
      </c>
      <c r="W172" s="5" t="s">
        <v>0</v>
      </c>
      <c r="X172" s="4" t="s">
        <v>0</v>
      </c>
      <c r="Y172" s="4" t="s">
        <v>1</v>
      </c>
      <c r="Z172" s="6" t="s">
        <v>0</v>
      </c>
      <c r="AA172" s="5" t="s">
        <v>0</v>
      </c>
      <c r="AB172" s="5" t="s">
        <v>0</v>
      </c>
      <c r="AC172" s="4" t="s">
        <v>0</v>
      </c>
      <c r="AD172" s="4" t="s">
        <v>1</v>
      </c>
      <c r="AE172" s="6" t="s">
        <v>0</v>
      </c>
    </row>
    <row r="173" spans="1:31" ht="14.5">
      <c r="A173" s="1"/>
      <c r="B173" s="138"/>
      <c r="C173" s="9" t="s">
        <v>38</v>
      </c>
      <c r="D173" s="9" t="s">
        <v>6</v>
      </c>
      <c r="E173" s="9" t="s">
        <v>6</v>
      </c>
      <c r="F173" s="9" t="s">
        <v>7</v>
      </c>
      <c r="G173" s="9" t="s">
        <v>7</v>
      </c>
      <c r="H173" s="9" t="s">
        <v>8</v>
      </c>
      <c r="I173" s="9" t="s">
        <v>8</v>
      </c>
      <c r="J173" s="9" t="s">
        <v>9</v>
      </c>
      <c r="K173" s="9" t="s">
        <v>9</v>
      </c>
      <c r="L173" s="10" t="s">
        <v>10</v>
      </c>
      <c r="M173" s="10" t="s">
        <v>11</v>
      </c>
      <c r="N173" s="9" t="s">
        <v>12</v>
      </c>
      <c r="O173" s="9" t="s">
        <v>6</v>
      </c>
      <c r="P173" s="11" t="s">
        <v>6</v>
      </c>
      <c r="Q173" s="10" t="s">
        <v>63</v>
      </c>
      <c r="R173" s="10" t="s">
        <v>13</v>
      </c>
      <c r="S173" s="9" t="s">
        <v>14</v>
      </c>
      <c r="T173" s="9" t="s">
        <v>7</v>
      </c>
      <c r="U173" s="11" t="s">
        <v>7</v>
      </c>
      <c r="V173" s="10" t="s">
        <v>15</v>
      </c>
      <c r="W173" s="10" t="s">
        <v>16</v>
      </c>
      <c r="X173" s="9" t="s">
        <v>17</v>
      </c>
      <c r="Y173" s="9" t="s">
        <v>8</v>
      </c>
      <c r="Z173" s="11" t="s">
        <v>8</v>
      </c>
      <c r="AA173" s="10" t="s">
        <v>18</v>
      </c>
      <c r="AB173" s="10" t="s">
        <v>19</v>
      </c>
      <c r="AC173" s="9" t="s">
        <v>9</v>
      </c>
      <c r="AD173" s="9" t="s">
        <v>9</v>
      </c>
      <c r="AE173" s="11" t="s">
        <v>20</v>
      </c>
    </row>
    <row r="174" spans="1:31" ht="14.5">
      <c r="A174" s="1"/>
      <c r="B174" s="139"/>
      <c r="C174" s="13"/>
      <c r="D174" s="14">
        <v>2021</v>
      </c>
      <c r="E174" s="14">
        <v>2021</v>
      </c>
      <c r="F174" s="14">
        <v>2021</v>
      </c>
      <c r="G174" s="14">
        <v>2021</v>
      </c>
      <c r="H174" s="14">
        <v>2021</v>
      </c>
      <c r="I174" s="14">
        <v>2021</v>
      </c>
      <c r="J174" s="14">
        <v>2021</v>
      </c>
      <c r="K174" s="14">
        <v>2021</v>
      </c>
      <c r="L174" s="15" t="s">
        <v>22</v>
      </c>
      <c r="M174" s="15" t="s">
        <v>22</v>
      </c>
      <c r="N174" s="14" t="s">
        <v>22</v>
      </c>
      <c r="O174" s="14" t="s">
        <v>22</v>
      </c>
      <c r="P174" s="16">
        <v>2022</v>
      </c>
      <c r="Q174" s="15" t="s">
        <v>22</v>
      </c>
      <c r="R174" s="15" t="s">
        <v>22</v>
      </c>
      <c r="S174" s="14" t="s">
        <v>22</v>
      </c>
      <c r="T174" s="14" t="s">
        <v>22</v>
      </c>
      <c r="U174" s="16">
        <v>2022</v>
      </c>
      <c r="V174" s="15" t="s">
        <v>22</v>
      </c>
      <c r="W174" s="15" t="s">
        <v>22</v>
      </c>
      <c r="X174" s="14" t="s">
        <v>22</v>
      </c>
      <c r="Y174" s="14" t="s">
        <v>22</v>
      </c>
      <c r="Z174" s="16">
        <v>2022</v>
      </c>
      <c r="AA174" s="15" t="s">
        <v>22</v>
      </c>
      <c r="AB174" s="15" t="s">
        <v>22</v>
      </c>
      <c r="AC174" s="14">
        <v>2022</v>
      </c>
      <c r="AD174" s="14">
        <v>2022</v>
      </c>
      <c r="AE174" s="16">
        <v>2022</v>
      </c>
    </row>
    <row r="175" spans="1:31" ht="14.5">
      <c r="A175" s="1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 ht="14.5">
      <c r="A176" s="1"/>
      <c r="B176" s="33">
        <v>1</v>
      </c>
      <c r="C176" s="48" t="s">
        <v>70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f t="shared" ref="K176:K181" si="69">E176+G176+I176</f>
        <v>0</v>
      </c>
      <c r="L176" s="29">
        <v>0</v>
      </c>
      <c r="M176" s="29">
        <v>0</v>
      </c>
      <c r="N176" s="29">
        <v>0</v>
      </c>
      <c r="O176" s="29">
        <v>1</v>
      </c>
      <c r="P176" s="29">
        <f t="shared" ref="P176:P181" si="70">N176</f>
        <v>0</v>
      </c>
      <c r="Q176" s="29">
        <v>0</v>
      </c>
      <c r="R176" s="29">
        <v>0</v>
      </c>
      <c r="S176" s="29">
        <v>0</v>
      </c>
      <c r="T176" s="29">
        <v>1</v>
      </c>
      <c r="U176" s="29">
        <f t="shared" ref="U176:U181" si="71">S176</f>
        <v>0</v>
      </c>
      <c r="V176" s="29">
        <v>0</v>
      </c>
      <c r="W176" s="29">
        <v>0</v>
      </c>
      <c r="X176" s="29">
        <v>0</v>
      </c>
      <c r="Y176" s="29">
        <v>1</v>
      </c>
      <c r="Z176" s="29">
        <f t="shared" ref="Z176:Z181" si="72">X176</f>
        <v>0</v>
      </c>
      <c r="AA176" s="29">
        <v>0</v>
      </c>
      <c r="AB176" s="29">
        <v>0</v>
      </c>
      <c r="AC176" s="29">
        <v>0</v>
      </c>
      <c r="AD176" s="29">
        <v>1</v>
      </c>
      <c r="AE176" s="29">
        <f t="shared" ref="AE176:AE181" si="73">AC176</f>
        <v>0</v>
      </c>
    </row>
    <row r="177" spans="1:31" ht="14.5">
      <c r="A177" s="1"/>
      <c r="B177" s="33">
        <v>2</v>
      </c>
      <c r="C177" s="48" t="s">
        <v>71</v>
      </c>
      <c r="D177" s="29">
        <v>2</v>
      </c>
      <c r="E177" s="29">
        <v>0</v>
      </c>
      <c r="F177" s="29">
        <v>2</v>
      </c>
      <c r="G177" s="29">
        <v>0</v>
      </c>
      <c r="H177" s="29">
        <v>2</v>
      </c>
      <c r="I177" s="29">
        <v>0</v>
      </c>
      <c r="J177" s="29">
        <v>2</v>
      </c>
      <c r="K177" s="29">
        <f t="shared" si="69"/>
        <v>0</v>
      </c>
      <c r="L177" s="29">
        <v>2</v>
      </c>
      <c r="M177" s="29">
        <v>2</v>
      </c>
      <c r="N177" s="29">
        <v>2</v>
      </c>
      <c r="O177" s="29">
        <v>5</v>
      </c>
      <c r="P177" s="29">
        <f t="shared" si="70"/>
        <v>2</v>
      </c>
      <c r="Q177" s="29">
        <v>2</v>
      </c>
      <c r="R177" s="29">
        <v>2</v>
      </c>
      <c r="S177" s="29">
        <v>2</v>
      </c>
      <c r="T177" s="29">
        <v>5</v>
      </c>
      <c r="U177" s="29">
        <f t="shared" si="71"/>
        <v>2</v>
      </c>
      <c r="V177" s="29">
        <v>0</v>
      </c>
      <c r="W177" s="29">
        <v>0</v>
      </c>
      <c r="X177" s="29">
        <v>0</v>
      </c>
      <c r="Y177" s="29">
        <v>5</v>
      </c>
      <c r="Z177" s="29">
        <f t="shared" si="72"/>
        <v>0</v>
      </c>
      <c r="AA177" s="29">
        <v>0</v>
      </c>
      <c r="AB177" s="29">
        <v>0</v>
      </c>
      <c r="AC177" s="29">
        <v>0</v>
      </c>
      <c r="AD177" s="29">
        <v>5</v>
      </c>
      <c r="AE177" s="29">
        <f t="shared" si="73"/>
        <v>0</v>
      </c>
    </row>
    <row r="178" spans="1:31" ht="14.5">
      <c r="A178" s="1"/>
      <c r="B178" s="33">
        <v>3</v>
      </c>
      <c r="C178" s="48" t="s">
        <v>72</v>
      </c>
      <c r="D178" s="29">
        <v>10</v>
      </c>
      <c r="E178" s="29">
        <v>0</v>
      </c>
      <c r="F178" s="29">
        <v>10</v>
      </c>
      <c r="G178" s="29">
        <v>0</v>
      </c>
      <c r="H178" s="29">
        <v>10</v>
      </c>
      <c r="I178" s="29">
        <v>0</v>
      </c>
      <c r="J178" s="29">
        <v>9</v>
      </c>
      <c r="K178" s="29">
        <f t="shared" si="69"/>
        <v>0</v>
      </c>
      <c r="L178" s="29">
        <v>11</v>
      </c>
      <c r="M178" s="29">
        <v>11</v>
      </c>
      <c r="N178" s="29">
        <v>9</v>
      </c>
      <c r="O178" s="29">
        <v>8</v>
      </c>
      <c r="P178" s="29">
        <f t="shared" si="70"/>
        <v>9</v>
      </c>
      <c r="Q178" s="29">
        <v>9</v>
      </c>
      <c r="R178" s="29">
        <v>9</v>
      </c>
      <c r="S178" s="29">
        <v>8</v>
      </c>
      <c r="T178" s="29">
        <v>8</v>
      </c>
      <c r="U178" s="29">
        <f t="shared" si="71"/>
        <v>8</v>
      </c>
      <c r="V178" s="29">
        <v>0</v>
      </c>
      <c r="W178" s="29">
        <v>0</v>
      </c>
      <c r="X178" s="29">
        <v>0</v>
      </c>
      <c r="Y178" s="29">
        <v>8</v>
      </c>
      <c r="Z178" s="29">
        <f t="shared" si="72"/>
        <v>0</v>
      </c>
      <c r="AA178" s="29">
        <v>0</v>
      </c>
      <c r="AB178" s="29">
        <v>0</v>
      </c>
      <c r="AC178" s="29">
        <v>0</v>
      </c>
      <c r="AD178" s="29">
        <v>8</v>
      </c>
      <c r="AE178" s="29">
        <f t="shared" si="73"/>
        <v>0</v>
      </c>
    </row>
    <row r="179" spans="1:31" ht="14.5">
      <c r="A179" s="1"/>
      <c r="B179" s="33">
        <v>4</v>
      </c>
      <c r="C179" s="48" t="s">
        <v>73</v>
      </c>
      <c r="D179" s="29">
        <v>39</v>
      </c>
      <c r="E179" s="29">
        <v>0</v>
      </c>
      <c r="F179" s="29">
        <v>39</v>
      </c>
      <c r="G179" s="29">
        <v>0</v>
      </c>
      <c r="H179" s="29">
        <v>39</v>
      </c>
      <c r="I179" s="29">
        <v>0</v>
      </c>
      <c r="J179" s="29">
        <v>38</v>
      </c>
      <c r="K179" s="29">
        <f t="shared" si="69"/>
        <v>0</v>
      </c>
      <c r="L179" s="29">
        <v>35</v>
      </c>
      <c r="M179" s="29">
        <v>35</v>
      </c>
      <c r="N179" s="29">
        <v>36</v>
      </c>
      <c r="O179" s="29">
        <v>37</v>
      </c>
      <c r="P179" s="29">
        <f t="shared" si="70"/>
        <v>36</v>
      </c>
      <c r="Q179" s="29">
        <v>36</v>
      </c>
      <c r="R179" s="29">
        <v>35</v>
      </c>
      <c r="S179" s="29">
        <v>36</v>
      </c>
      <c r="T179" s="29">
        <v>37</v>
      </c>
      <c r="U179" s="29">
        <f t="shared" si="71"/>
        <v>36</v>
      </c>
      <c r="V179" s="29">
        <v>0</v>
      </c>
      <c r="W179" s="29">
        <v>0</v>
      </c>
      <c r="X179" s="29">
        <v>0</v>
      </c>
      <c r="Y179" s="29">
        <v>37</v>
      </c>
      <c r="Z179" s="29">
        <f t="shared" si="72"/>
        <v>0</v>
      </c>
      <c r="AA179" s="29">
        <v>0</v>
      </c>
      <c r="AB179" s="29">
        <v>0</v>
      </c>
      <c r="AC179" s="29">
        <v>0</v>
      </c>
      <c r="AD179" s="29">
        <v>37</v>
      </c>
      <c r="AE179" s="29">
        <f t="shared" si="73"/>
        <v>0</v>
      </c>
    </row>
    <row r="180" spans="1:31" ht="14.5">
      <c r="A180" s="1"/>
      <c r="B180" s="33">
        <v>5</v>
      </c>
      <c r="C180" s="48" t="s">
        <v>74</v>
      </c>
      <c r="D180" s="29">
        <v>25</v>
      </c>
      <c r="E180" s="29">
        <v>0</v>
      </c>
      <c r="F180" s="29">
        <v>25</v>
      </c>
      <c r="G180" s="29">
        <v>0</v>
      </c>
      <c r="H180" s="29">
        <v>25</v>
      </c>
      <c r="I180" s="29">
        <v>0</v>
      </c>
      <c r="J180" s="29">
        <v>25</v>
      </c>
      <c r="K180" s="29">
        <f t="shared" si="69"/>
        <v>0</v>
      </c>
      <c r="L180" s="29">
        <v>28</v>
      </c>
      <c r="M180" s="29">
        <v>27</v>
      </c>
      <c r="N180" s="29">
        <v>26</v>
      </c>
      <c r="O180" s="29">
        <v>43</v>
      </c>
      <c r="P180" s="29">
        <f t="shared" si="70"/>
        <v>26</v>
      </c>
      <c r="Q180" s="29">
        <v>23</v>
      </c>
      <c r="R180" s="29">
        <v>24</v>
      </c>
      <c r="S180" s="29">
        <v>25</v>
      </c>
      <c r="T180" s="29">
        <v>43</v>
      </c>
      <c r="U180" s="29">
        <f t="shared" si="71"/>
        <v>25</v>
      </c>
      <c r="V180" s="29">
        <v>0</v>
      </c>
      <c r="W180" s="29">
        <v>0</v>
      </c>
      <c r="X180" s="29">
        <v>0</v>
      </c>
      <c r="Y180" s="29">
        <v>43</v>
      </c>
      <c r="Z180" s="29">
        <f t="shared" si="72"/>
        <v>0</v>
      </c>
      <c r="AA180" s="29">
        <v>0</v>
      </c>
      <c r="AB180" s="29">
        <v>0</v>
      </c>
      <c r="AC180" s="29">
        <v>0</v>
      </c>
      <c r="AD180" s="29">
        <v>43</v>
      </c>
      <c r="AE180" s="29">
        <f t="shared" si="73"/>
        <v>0</v>
      </c>
    </row>
    <row r="181" spans="1:31" ht="14.5">
      <c r="A181" s="1"/>
      <c r="B181" s="33">
        <v>6</v>
      </c>
      <c r="C181" s="48" t="s">
        <v>75</v>
      </c>
      <c r="D181" s="29">
        <v>24</v>
      </c>
      <c r="E181" s="29">
        <v>0</v>
      </c>
      <c r="F181" s="29">
        <v>22</v>
      </c>
      <c r="G181" s="29">
        <v>0</v>
      </c>
      <c r="H181" s="29">
        <v>17</v>
      </c>
      <c r="I181" s="29">
        <v>0</v>
      </c>
      <c r="J181" s="29">
        <v>16</v>
      </c>
      <c r="K181" s="29">
        <f t="shared" si="69"/>
        <v>0</v>
      </c>
      <c r="L181" s="29">
        <v>13</v>
      </c>
      <c r="M181" s="29">
        <v>14</v>
      </c>
      <c r="N181" s="29">
        <v>15</v>
      </c>
      <c r="O181" s="29">
        <v>0</v>
      </c>
      <c r="P181" s="29">
        <f t="shared" si="70"/>
        <v>15</v>
      </c>
      <c r="Q181" s="29">
        <v>16</v>
      </c>
      <c r="R181" s="29">
        <v>16</v>
      </c>
      <c r="S181" s="29">
        <v>15</v>
      </c>
      <c r="T181" s="29">
        <v>0</v>
      </c>
      <c r="U181" s="29">
        <f t="shared" si="71"/>
        <v>15</v>
      </c>
      <c r="V181" s="29">
        <v>0</v>
      </c>
      <c r="W181" s="29">
        <v>0</v>
      </c>
      <c r="X181" s="29">
        <v>0</v>
      </c>
      <c r="Y181" s="29">
        <v>0</v>
      </c>
      <c r="Z181" s="29">
        <f t="shared" si="72"/>
        <v>0</v>
      </c>
      <c r="AA181" s="29">
        <v>0</v>
      </c>
      <c r="AB181" s="29">
        <v>0</v>
      </c>
      <c r="AC181" s="29">
        <v>0</v>
      </c>
      <c r="AD181" s="29">
        <v>0</v>
      </c>
      <c r="AE181" s="29">
        <f t="shared" si="73"/>
        <v>0</v>
      </c>
    </row>
    <row r="182" spans="1:31" ht="23">
      <c r="A182" s="1"/>
      <c r="B182" s="45"/>
      <c r="C182" s="50" t="s">
        <v>69</v>
      </c>
      <c r="D182" s="53">
        <f>SUM(D176:D181)</f>
        <v>100</v>
      </c>
      <c r="E182" s="53">
        <f t="shared" ref="E182:AE182" si="74">SUM(E176:E181)</f>
        <v>0</v>
      </c>
      <c r="F182" s="53">
        <f t="shared" si="74"/>
        <v>98</v>
      </c>
      <c r="G182" s="53">
        <f t="shared" si="74"/>
        <v>0</v>
      </c>
      <c r="H182" s="53">
        <f t="shared" si="74"/>
        <v>93</v>
      </c>
      <c r="I182" s="53">
        <f t="shared" si="74"/>
        <v>0</v>
      </c>
      <c r="J182" s="53">
        <f t="shared" si="74"/>
        <v>90</v>
      </c>
      <c r="K182" s="53">
        <f t="shared" si="74"/>
        <v>0</v>
      </c>
      <c r="L182" s="53">
        <f t="shared" si="74"/>
        <v>89</v>
      </c>
      <c r="M182" s="53">
        <f t="shared" si="74"/>
        <v>89</v>
      </c>
      <c r="N182" s="53">
        <f t="shared" si="74"/>
        <v>88</v>
      </c>
      <c r="O182" s="53">
        <f t="shared" si="74"/>
        <v>94</v>
      </c>
      <c r="P182" s="53">
        <f t="shared" si="74"/>
        <v>88</v>
      </c>
      <c r="Q182" s="53">
        <f t="shared" si="74"/>
        <v>86</v>
      </c>
      <c r="R182" s="53">
        <f t="shared" si="74"/>
        <v>86</v>
      </c>
      <c r="S182" s="53">
        <f t="shared" si="74"/>
        <v>86</v>
      </c>
      <c r="T182" s="53">
        <f t="shared" si="74"/>
        <v>94</v>
      </c>
      <c r="U182" s="53">
        <f t="shared" si="74"/>
        <v>86</v>
      </c>
      <c r="V182" s="53">
        <f t="shared" si="74"/>
        <v>0</v>
      </c>
      <c r="W182" s="53">
        <f t="shared" si="74"/>
        <v>0</v>
      </c>
      <c r="X182" s="53">
        <f t="shared" si="74"/>
        <v>0</v>
      </c>
      <c r="Y182" s="53">
        <f t="shared" si="74"/>
        <v>94</v>
      </c>
      <c r="Z182" s="53">
        <f t="shared" si="74"/>
        <v>0</v>
      </c>
      <c r="AA182" s="53">
        <f t="shared" si="74"/>
        <v>0</v>
      </c>
      <c r="AB182" s="53">
        <f t="shared" si="74"/>
        <v>0</v>
      </c>
      <c r="AC182" s="53">
        <f t="shared" si="74"/>
        <v>0</v>
      </c>
      <c r="AD182" s="53">
        <f t="shared" si="74"/>
        <v>94</v>
      </c>
      <c r="AE182" s="53">
        <f t="shared" si="74"/>
        <v>0</v>
      </c>
    </row>
    <row r="183" spans="1:3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31" ht="15.75" customHeight="1">
      <c r="A184" s="1"/>
      <c r="B184" s="1" t="str">
        <f>B170</f>
        <v>Organik Penugasan Pelindo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31" ht="14.5">
      <c r="A185" s="1"/>
      <c r="B185" s="40" t="str">
        <f>Pendidikan!B184</f>
        <v>PT. Terminal Teluk Lamong (Grup)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31" ht="14.5">
      <c r="A186" s="1"/>
      <c r="B186" s="137" t="s">
        <v>3</v>
      </c>
      <c r="C186" s="3"/>
      <c r="D186" s="4" t="s">
        <v>0</v>
      </c>
      <c r="E186" s="4" t="s">
        <v>1</v>
      </c>
      <c r="F186" s="4" t="s">
        <v>0</v>
      </c>
      <c r="G186" s="4" t="s">
        <v>1</v>
      </c>
      <c r="H186" s="4" t="s">
        <v>0</v>
      </c>
      <c r="I186" s="4" t="s">
        <v>1</v>
      </c>
      <c r="J186" s="4" t="s">
        <v>0</v>
      </c>
      <c r="K186" s="4" t="s">
        <v>1</v>
      </c>
      <c r="L186" s="5" t="s">
        <v>0</v>
      </c>
      <c r="M186" s="5" t="s">
        <v>0</v>
      </c>
      <c r="N186" s="4" t="s">
        <v>0</v>
      </c>
      <c r="O186" s="4" t="s">
        <v>1</v>
      </c>
      <c r="P186" s="6" t="s">
        <v>0</v>
      </c>
      <c r="Q186" s="5" t="s">
        <v>0</v>
      </c>
      <c r="R186" s="5" t="s">
        <v>0</v>
      </c>
      <c r="S186" s="4" t="s">
        <v>0</v>
      </c>
      <c r="T186" s="4" t="s">
        <v>1</v>
      </c>
      <c r="U186" s="6" t="s">
        <v>0</v>
      </c>
      <c r="V186" s="5" t="s">
        <v>0</v>
      </c>
      <c r="W186" s="5" t="s">
        <v>0</v>
      </c>
      <c r="X186" s="4" t="s">
        <v>0</v>
      </c>
      <c r="Y186" s="4" t="s">
        <v>1</v>
      </c>
      <c r="Z186" s="6" t="s">
        <v>0</v>
      </c>
      <c r="AA186" s="5" t="s">
        <v>0</v>
      </c>
      <c r="AB186" s="5" t="s">
        <v>0</v>
      </c>
      <c r="AC186" s="4" t="s">
        <v>0</v>
      </c>
      <c r="AD186" s="4" t="s">
        <v>1</v>
      </c>
      <c r="AE186" s="6" t="s">
        <v>0</v>
      </c>
    </row>
    <row r="187" spans="1:31" ht="14.5">
      <c r="A187" s="1"/>
      <c r="B187" s="138"/>
      <c r="C187" s="9" t="s">
        <v>38</v>
      </c>
      <c r="D187" s="9" t="s">
        <v>6</v>
      </c>
      <c r="E187" s="9" t="s">
        <v>6</v>
      </c>
      <c r="F187" s="9" t="s">
        <v>7</v>
      </c>
      <c r="G187" s="9" t="s">
        <v>7</v>
      </c>
      <c r="H187" s="9" t="s">
        <v>8</v>
      </c>
      <c r="I187" s="9" t="s">
        <v>8</v>
      </c>
      <c r="J187" s="9" t="s">
        <v>9</v>
      </c>
      <c r="K187" s="9" t="s">
        <v>9</v>
      </c>
      <c r="L187" s="10" t="s">
        <v>10</v>
      </c>
      <c r="M187" s="10" t="s">
        <v>11</v>
      </c>
      <c r="N187" s="9" t="s">
        <v>12</v>
      </c>
      <c r="O187" s="9" t="s">
        <v>6</v>
      </c>
      <c r="P187" s="11" t="s">
        <v>6</v>
      </c>
      <c r="Q187" s="10" t="s">
        <v>63</v>
      </c>
      <c r="R187" s="10" t="s">
        <v>13</v>
      </c>
      <c r="S187" s="9" t="s">
        <v>14</v>
      </c>
      <c r="T187" s="9" t="s">
        <v>7</v>
      </c>
      <c r="U187" s="11" t="s">
        <v>7</v>
      </c>
      <c r="V187" s="10" t="s">
        <v>15</v>
      </c>
      <c r="W187" s="10" t="s">
        <v>16</v>
      </c>
      <c r="X187" s="9" t="s">
        <v>17</v>
      </c>
      <c r="Y187" s="9" t="s">
        <v>8</v>
      </c>
      <c r="Z187" s="11" t="s">
        <v>8</v>
      </c>
      <c r="AA187" s="10" t="s">
        <v>18</v>
      </c>
      <c r="AB187" s="10" t="s">
        <v>19</v>
      </c>
      <c r="AC187" s="9" t="s">
        <v>9</v>
      </c>
      <c r="AD187" s="9" t="s">
        <v>9</v>
      </c>
      <c r="AE187" s="11" t="s">
        <v>20</v>
      </c>
    </row>
    <row r="188" spans="1:31" ht="14.5">
      <c r="A188" s="1"/>
      <c r="B188" s="139"/>
      <c r="C188" s="13"/>
      <c r="D188" s="14">
        <v>2021</v>
      </c>
      <c r="E188" s="14">
        <v>2021</v>
      </c>
      <c r="F188" s="14">
        <v>2021</v>
      </c>
      <c r="G188" s="14">
        <v>2021</v>
      </c>
      <c r="H188" s="14">
        <v>2021</v>
      </c>
      <c r="I188" s="14">
        <v>2021</v>
      </c>
      <c r="J188" s="14">
        <v>2021</v>
      </c>
      <c r="K188" s="14">
        <v>2021</v>
      </c>
      <c r="L188" s="15" t="s">
        <v>22</v>
      </c>
      <c r="M188" s="15" t="s">
        <v>22</v>
      </c>
      <c r="N188" s="14" t="s">
        <v>22</v>
      </c>
      <c r="O188" s="14" t="s">
        <v>22</v>
      </c>
      <c r="P188" s="16">
        <v>2022</v>
      </c>
      <c r="Q188" s="15" t="s">
        <v>22</v>
      </c>
      <c r="R188" s="15" t="s">
        <v>22</v>
      </c>
      <c r="S188" s="14" t="s">
        <v>22</v>
      </c>
      <c r="T188" s="14" t="s">
        <v>22</v>
      </c>
      <c r="U188" s="16">
        <v>2022</v>
      </c>
      <c r="V188" s="15" t="s">
        <v>22</v>
      </c>
      <c r="W188" s="15" t="s">
        <v>22</v>
      </c>
      <c r="X188" s="14" t="s">
        <v>22</v>
      </c>
      <c r="Y188" s="14" t="s">
        <v>22</v>
      </c>
      <c r="Z188" s="16">
        <v>2022</v>
      </c>
      <c r="AA188" s="15" t="s">
        <v>22</v>
      </c>
      <c r="AB188" s="15" t="s">
        <v>22</v>
      </c>
      <c r="AC188" s="14">
        <v>2022</v>
      </c>
      <c r="AD188" s="14">
        <v>2022</v>
      </c>
      <c r="AE188" s="16">
        <v>2022</v>
      </c>
    </row>
    <row r="189" spans="1:31" ht="14.5">
      <c r="A189" s="1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 ht="14.5">
      <c r="A190" s="1"/>
      <c r="B190" s="33">
        <v>1</v>
      </c>
      <c r="C190" s="48" t="s">
        <v>70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f t="shared" ref="K190:K195" si="75">E190+G190+I190</f>
        <v>0</v>
      </c>
      <c r="L190" s="29">
        <v>0</v>
      </c>
      <c r="M190" s="29">
        <v>0</v>
      </c>
      <c r="N190" s="29">
        <v>0</v>
      </c>
      <c r="O190" s="29">
        <v>0</v>
      </c>
      <c r="P190" s="29">
        <f t="shared" ref="P190:P195" si="76">N190</f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f t="shared" ref="U190:U195" si="77">S190</f>
        <v>0</v>
      </c>
      <c r="V190" s="29">
        <v>0</v>
      </c>
      <c r="W190" s="29">
        <v>0</v>
      </c>
      <c r="X190" s="29">
        <v>0</v>
      </c>
      <c r="Y190" s="29">
        <v>0</v>
      </c>
      <c r="Z190" s="29">
        <f t="shared" ref="Z190:Z195" si="78">X190</f>
        <v>0</v>
      </c>
      <c r="AA190" s="29">
        <v>0</v>
      </c>
      <c r="AB190" s="29">
        <v>0</v>
      </c>
      <c r="AC190" s="29">
        <v>0</v>
      </c>
      <c r="AD190" s="29">
        <v>0</v>
      </c>
      <c r="AE190" s="29">
        <f t="shared" ref="AE190:AE195" si="79">AC190</f>
        <v>0</v>
      </c>
    </row>
    <row r="191" spans="1:31" ht="14.5">
      <c r="A191" s="1"/>
      <c r="B191" s="33">
        <v>2</v>
      </c>
      <c r="C191" s="48" t="s">
        <v>71</v>
      </c>
      <c r="D191" s="29">
        <v>9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f t="shared" si="75"/>
        <v>0</v>
      </c>
      <c r="L191" s="29">
        <v>8</v>
      </c>
      <c r="M191" s="29">
        <v>8</v>
      </c>
      <c r="N191" s="29">
        <v>7</v>
      </c>
      <c r="O191" s="29">
        <v>0</v>
      </c>
      <c r="P191" s="29">
        <f t="shared" si="76"/>
        <v>7</v>
      </c>
      <c r="Q191" s="29">
        <v>7</v>
      </c>
      <c r="R191" s="29">
        <v>6</v>
      </c>
      <c r="S191" s="29">
        <v>5</v>
      </c>
      <c r="T191" s="29">
        <v>0</v>
      </c>
      <c r="U191" s="29">
        <f t="shared" si="77"/>
        <v>5</v>
      </c>
      <c r="V191" s="29">
        <v>0</v>
      </c>
      <c r="W191" s="29">
        <v>0</v>
      </c>
      <c r="X191" s="29">
        <v>0</v>
      </c>
      <c r="Y191" s="29">
        <v>0</v>
      </c>
      <c r="Z191" s="29">
        <f t="shared" si="78"/>
        <v>0</v>
      </c>
      <c r="AA191" s="29">
        <v>0</v>
      </c>
      <c r="AB191" s="29">
        <v>0</v>
      </c>
      <c r="AC191" s="29">
        <v>0</v>
      </c>
      <c r="AD191" s="29">
        <v>0</v>
      </c>
      <c r="AE191" s="29">
        <f t="shared" si="79"/>
        <v>0</v>
      </c>
    </row>
    <row r="192" spans="1:31" ht="14.5">
      <c r="A192" s="1"/>
      <c r="B192" s="33">
        <v>3</v>
      </c>
      <c r="C192" s="48" t="s">
        <v>72</v>
      </c>
      <c r="D192" s="29">
        <v>23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f t="shared" si="75"/>
        <v>0</v>
      </c>
      <c r="L192" s="29">
        <v>24</v>
      </c>
      <c r="M192" s="29">
        <v>24</v>
      </c>
      <c r="N192" s="29">
        <v>25</v>
      </c>
      <c r="O192" s="29">
        <v>15</v>
      </c>
      <c r="P192" s="29">
        <f t="shared" si="76"/>
        <v>25</v>
      </c>
      <c r="Q192" s="29">
        <v>24</v>
      </c>
      <c r="R192" s="29">
        <v>25</v>
      </c>
      <c r="S192" s="29">
        <v>26</v>
      </c>
      <c r="T192" s="29">
        <v>15</v>
      </c>
      <c r="U192" s="29">
        <f t="shared" si="77"/>
        <v>26</v>
      </c>
      <c r="V192" s="29">
        <v>0</v>
      </c>
      <c r="W192" s="29">
        <v>0</v>
      </c>
      <c r="X192" s="29">
        <v>0</v>
      </c>
      <c r="Y192" s="29">
        <v>15</v>
      </c>
      <c r="Z192" s="29">
        <f t="shared" si="78"/>
        <v>0</v>
      </c>
      <c r="AA192" s="29">
        <v>0</v>
      </c>
      <c r="AB192" s="29">
        <v>0</v>
      </c>
      <c r="AC192" s="29">
        <v>0</v>
      </c>
      <c r="AD192" s="29">
        <v>15</v>
      </c>
      <c r="AE192" s="29">
        <f t="shared" si="79"/>
        <v>0</v>
      </c>
    </row>
    <row r="193" spans="1:31" ht="14.5">
      <c r="A193" s="1"/>
      <c r="B193" s="33">
        <v>4</v>
      </c>
      <c r="C193" s="48" t="s">
        <v>73</v>
      </c>
      <c r="D193" s="29">
        <v>10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f t="shared" si="75"/>
        <v>0</v>
      </c>
      <c r="L193" s="29">
        <v>9</v>
      </c>
      <c r="M193" s="29">
        <v>8</v>
      </c>
      <c r="N193" s="29">
        <v>8</v>
      </c>
      <c r="O193" s="29">
        <v>23</v>
      </c>
      <c r="P193" s="29">
        <f t="shared" si="76"/>
        <v>8</v>
      </c>
      <c r="Q193" s="29">
        <v>9</v>
      </c>
      <c r="R193" s="29">
        <v>9</v>
      </c>
      <c r="S193" s="29">
        <v>9</v>
      </c>
      <c r="T193" s="29">
        <v>23</v>
      </c>
      <c r="U193" s="29">
        <f t="shared" si="77"/>
        <v>9</v>
      </c>
      <c r="V193" s="29">
        <v>0</v>
      </c>
      <c r="W193" s="29">
        <v>0</v>
      </c>
      <c r="X193" s="29">
        <v>0</v>
      </c>
      <c r="Y193" s="29">
        <v>23</v>
      </c>
      <c r="Z193" s="29">
        <f t="shared" si="78"/>
        <v>0</v>
      </c>
      <c r="AA193" s="29">
        <v>0</v>
      </c>
      <c r="AB193" s="29">
        <v>0</v>
      </c>
      <c r="AC193" s="29">
        <v>0</v>
      </c>
      <c r="AD193" s="29">
        <v>23</v>
      </c>
      <c r="AE193" s="29">
        <f t="shared" si="79"/>
        <v>0</v>
      </c>
    </row>
    <row r="194" spans="1:31" ht="14.5">
      <c r="A194" s="1"/>
      <c r="B194" s="33">
        <v>5</v>
      </c>
      <c r="C194" s="48" t="s">
        <v>74</v>
      </c>
      <c r="D194" s="29">
        <v>2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f t="shared" si="75"/>
        <v>0</v>
      </c>
      <c r="L194" s="29">
        <v>2</v>
      </c>
      <c r="M194" s="29">
        <v>3</v>
      </c>
      <c r="N194" s="29">
        <v>3</v>
      </c>
      <c r="O194" s="29">
        <v>4</v>
      </c>
      <c r="P194" s="29">
        <f t="shared" si="76"/>
        <v>3</v>
      </c>
      <c r="Q194" s="29">
        <v>3</v>
      </c>
      <c r="R194" s="29">
        <v>3</v>
      </c>
      <c r="S194" s="29">
        <v>3</v>
      </c>
      <c r="T194" s="29">
        <v>4</v>
      </c>
      <c r="U194" s="29">
        <f t="shared" si="77"/>
        <v>3</v>
      </c>
      <c r="V194" s="29">
        <v>0</v>
      </c>
      <c r="W194" s="29">
        <v>0</v>
      </c>
      <c r="X194" s="29">
        <v>0</v>
      </c>
      <c r="Y194" s="29">
        <v>4</v>
      </c>
      <c r="Z194" s="29">
        <f t="shared" si="78"/>
        <v>0</v>
      </c>
      <c r="AA194" s="29">
        <v>0</v>
      </c>
      <c r="AB194" s="29">
        <v>0</v>
      </c>
      <c r="AC194" s="29">
        <v>0</v>
      </c>
      <c r="AD194" s="29">
        <v>4</v>
      </c>
      <c r="AE194" s="29">
        <f t="shared" si="79"/>
        <v>0</v>
      </c>
    </row>
    <row r="195" spans="1:31" ht="14.5">
      <c r="A195" s="1"/>
      <c r="B195" s="33">
        <v>6</v>
      </c>
      <c r="C195" s="48" t="s">
        <v>75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f t="shared" si="75"/>
        <v>0</v>
      </c>
      <c r="L195" s="29">
        <v>0</v>
      </c>
      <c r="M195" s="29">
        <v>0</v>
      </c>
      <c r="N195" s="29">
        <v>0</v>
      </c>
      <c r="O195" s="29">
        <v>2</v>
      </c>
      <c r="P195" s="29">
        <f t="shared" si="76"/>
        <v>0</v>
      </c>
      <c r="Q195" s="29">
        <v>0</v>
      </c>
      <c r="R195" s="29">
        <v>0</v>
      </c>
      <c r="S195" s="29">
        <v>0</v>
      </c>
      <c r="T195" s="29">
        <v>2</v>
      </c>
      <c r="U195" s="29">
        <f t="shared" si="77"/>
        <v>0</v>
      </c>
      <c r="V195" s="29">
        <v>0</v>
      </c>
      <c r="W195" s="29">
        <v>0</v>
      </c>
      <c r="X195" s="29">
        <v>0</v>
      </c>
      <c r="Y195" s="29">
        <v>2</v>
      </c>
      <c r="Z195" s="29">
        <f t="shared" si="78"/>
        <v>0</v>
      </c>
      <c r="AA195" s="29">
        <v>0</v>
      </c>
      <c r="AB195" s="29">
        <v>0</v>
      </c>
      <c r="AC195" s="29">
        <v>0</v>
      </c>
      <c r="AD195" s="29">
        <v>2</v>
      </c>
      <c r="AE195" s="29">
        <f t="shared" si="79"/>
        <v>0</v>
      </c>
    </row>
    <row r="196" spans="1:31" ht="23">
      <c r="A196" s="1"/>
      <c r="B196" s="45"/>
      <c r="C196" s="50" t="s">
        <v>69</v>
      </c>
      <c r="D196" s="53">
        <f>SUM(D190:D195)</f>
        <v>44</v>
      </c>
      <c r="E196" s="53">
        <f t="shared" ref="E196:AE196" si="80">SUM(E190:E195)</f>
        <v>0</v>
      </c>
      <c r="F196" s="53">
        <f t="shared" si="80"/>
        <v>0</v>
      </c>
      <c r="G196" s="53">
        <f t="shared" si="80"/>
        <v>0</v>
      </c>
      <c r="H196" s="53">
        <f t="shared" si="80"/>
        <v>0</v>
      </c>
      <c r="I196" s="53">
        <f t="shared" si="80"/>
        <v>0</v>
      </c>
      <c r="J196" s="53">
        <f t="shared" si="80"/>
        <v>0</v>
      </c>
      <c r="K196" s="53">
        <f t="shared" si="80"/>
        <v>0</v>
      </c>
      <c r="L196" s="53">
        <f t="shared" si="80"/>
        <v>43</v>
      </c>
      <c r="M196" s="53">
        <f t="shared" si="80"/>
        <v>43</v>
      </c>
      <c r="N196" s="53">
        <f t="shared" si="80"/>
        <v>43</v>
      </c>
      <c r="O196" s="53">
        <f t="shared" si="80"/>
        <v>44</v>
      </c>
      <c r="P196" s="53">
        <f t="shared" si="80"/>
        <v>43</v>
      </c>
      <c r="Q196" s="53">
        <f t="shared" si="80"/>
        <v>43</v>
      </c>
      <c r="R196" s="53">
        <f t="shared" si="80"/>
        <v>43</v>
      </c>
      <c r="S196" s="53">
        <f t="shared" si="80"/>
        <v>43</v>
      </c>
      <c r="T196" s="53">
        <f t="shared" si="80"/>
        <v>44</v>
      </c>
      <c r="U196" s="53">
        <f t="shared" si="80"/>
        <v>43</v>
      </c>
      <c r="V196" s="53">
        <f t="shared" si="80"/>
        <v>0</v>
      </c>
      <c r="W196" s="53">
        <f t="shared" si="80"/>
        <v>0</v>
      </c>
      <c r="X196" s="53">
        <f t="shared" si="80"/>
        <v>0</v>
      </c>
      <c r="Y196" s="53">
        <f t="shared" si="80"/>
        <v>44</v>
      </c>
      <c r="Z196" s="53">
        <f t="shared" si="80"/>
        <v>0</v>
      </c>
      <c r="AA196" s="53">
        <f t="shared" si="80"/>
        <v>0</v>
      </c>
      <c r="AB196" s="53">
        <f t="shared" si="80"/>
        <v>0</v>
      </c>
      <c r="AC196" s="53">
        <f t="shared" si="80"/>
        <v>0</v>
      </c>
      <c r="AD196" s="53">
        <f t="shared" si="80"/>
        <v>44</v>
      </c>
      <c r="AE196" s="53">
        <f t="shared" si="80"/>
        <v>0</v>
      </c>
    </row>
    <row r="197" spans="1:3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31" ht="15.75" customHeight="1">
      <c r="A198" s="1"/>
      <c r="B198" s="1" t="str">
        <f>B184</f>
        <v>Organik Penugasan Pelindo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31" ht="14.5">
      <c r="A199" s="1"/>
      <c r="B199" s="40" t="str">
        <f>Pendidikan!B198</f>
        <v>PT Berlian Jasa Terminal Indonesia (Grup)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31" ht="14.5">
      <c r="A200" s="1"/>
      <c r="B200" s="137" t="s">
        <v>3</v>
      </c>
      <c r="C200" s="3"/>
      <c r="D200" s="4" t="s">
        <v>0</v>
      </c>
      <c r="E200" s="4" t="s">
        <v>1</v>
      </c>
      <c r="F200" s="4" t="s">
        <v>0</v>
      </c>
      <c r="G200" s="4" t="s">
        <v>1</v>
      </c>
      <c r="H200" s="4" t="s">
        <v>0</v>
      </c>
      <c r="I200" s="4" t="s">
        <v>1</v>
      </c>
      <c r="J200" s="4" t="s">
        <v>0</v>
      </c>
      <c r="K200" s="4" t="s">
        <v>1</v>
      </c>
      <c r="L200" s="5" t="s">
        <v>0</v>
      </c>
      <c r="M200" s="5" t="s">
        <v>0</v>
      </c>
      <c r="N200" s="4" t="s">
        <v>0</v>
      </c>
      <c r="O200" s="4" t="s">
        <v>1</v>
      </c>
      <c r="P200" s="6" t="s">
        <v>0</v>
      </c>
      <c r="Q200" s="5" t="s">
        <v>0</v>
      </c>
      <c r="R200" s="5" t="s">
        <v>0</v>
      </c>
      <c r="S200" s="4" t="s">
        <v>0</v>
      </c>
      <c r="T200" s="4" t="s">
        <v>1</v>
      </c>
      <c r="U200" s="6" t="s">
        <v>0</v>
      </c>
      <c r="V200" s="5" t="s">
        <v>0</v>
      </c>
      <c r="W200" s="5" t="s">
        <v>0</v>
      </c>
      <c r="X200" s="4" t="s">
        <v>0</v>
      </c>
      <c r="Y200" s="4" t="s">
        <v>1</v>
      </c>
      <c r="Z200" s="6" t="s">
        <v>0</v>
      </c>
      <c r="AA200" s="5" t="s">
        <v>0</v>
      </c>
      <c r="AB200" s="5" t="s">
        <v>0</v>
      </c>
      <c r="AC200" s="4" t="s">
        <v>0</v>
      </c>
      <c r="AD200" s="4" t="s">
        <v>1</v>
      </c>
      <c r="AE200" s="6" t="s">
        <v>0</v>
      </c>
    </row>
    <row r="201" spans="1:31" ht="14.5">
      <c r="A201" s="1"/>
      <c r="B201" s="138"/>
      <c r="C201" s="9" t="s">
        <v>38</v>
      </c>
      <c r="D201" s="9" t="s">
        <v>6</v>
      </c>
      <c r="E201" s="9" t="s">
        <v>6</v>
      </c>
      <c r="F201" s="9" t="s">
        <v>7</v>
      </c>
      <c r="G201" s="9" t="s">
        <v>7</v>
      </c>
      <c r="H201" s="9" t="s">
        <v>8</v>
      </c>
      <c r="I201" s="9" t="s">
        <v>8</v>
      </c>
      <c r="J201" s="9" t="s">
        <v>9</v>
      </c>
      <c r="K201" s="9" t="s">
        <v>9</v>
      </c>
      <c r="L201" s="10" t="s">
        <v>10</v>
      </c>
      <c r="M201" s="10" t="s">
        <v>11</v>
      </c>
      <c r="N201" s="9" t="s">
        <v>12</v>
      </c>
      <c r="O201" s="9" t="s">
        <v>6</v>
      </c>
      <c r="P201" s="11" t="s">
        <v>6</v>
      </c>
      <c r="Q201" s="10" t="s">
        <v>63</v>
      </c>
      <c r="R201" s="10" t="s">
        <v>13</v>
      </c>
      <c r="S201" s="9" t="s">
        <v>14</v>
      </c>
      <c r="T201" s="9" t="s">
        <v>7</v>
      </c>
      <c r="U201" s="11" t="s">
        <v>7</v>
      </c>
      <c r="V201" s="10" t="s">
        <v>15</v>
      </c>
      <c r="W201" s="10" t="s">
        <v>16</v>
      </c>
      <c r="X201" s="9" t="s">
        <v>17</v>
      </c>
      <c r="Y201" s="9" t="s">
        <v>8</v>
      </c>
      <c r="Z201" s="11" t="s">
        <v>8</v>
      </c>
      <c r="AA201" s="10" t="s">
        <v>18</v>
      </c>
      <c r="AB201" s="10" t="s">
        <v>19</v>
      </c>
      <c r="AC201" s="9" t="s">
        <v>9</v>
      </c>
      <c r="AD201" s="9" t="s">
        <v>9</v>
      </c>
      <c r="AE201" s="11" t="s">
        <v>20</v>
      </c>
    </row>
    <row r="202" spans="1:31" ht="14.5">
      <c r="A202" s="1"/>
      <c r="B202" s="139"/>
      <c r="C202" s="13"/>
      <c r="D202" s="14">
        <v>2021</v>
      </c>
      <c r="E202" s="14">
        <v>2021</v>
      </c>
      <c r="F202" s="14">
        <v>2021</v>
      </c>
      <c r="G202" s="14">
        <v>2021</v>
      </c>
      <c r="H202" s="14">
        <v>2021</v>
      </c>
      <c r="I202" s="14">
        <v>2021</v>
      </c>
      <c r="J202" s="14">
        <v>2021</v>
      </c>
      <c r="K202" s="14">
        <v>2021</v>
      </c>
      <c r="L202" s="15" t="s">
        <v>22</v>
      </c>
      <c r="M202" s="15" t="s">
        <v>22</v>
      </c>
      <c r="N202" s="14" t="s">
        <v>22</v>
      </c>
      <c r="O202" s="14" t="s">
        <v>22</v>
      </c>
      <c r="P202" s="16">
        <v>2022</v>
      </c>
      <c r="Q202" s="15" t="s">
        <v>22</v>
      </c>
      <c r="R202" s="15" t="s">
        <v>22</v>
      </c>
      <c r="S202" s="14" t="s">
        <v>22</v>
      </c>
      <c r="T202" s="14" t="s">
        <v>22</v>
      </c>
      <c r="U202" s="16">
        <v>2022</v>
      </c>
      <c r="V202" s="15" t="s">
        <v>22</v>
      </c>
      <c r="W202" s="15" t="s">
        <v>22</v>
      </c>
      <c r="X202" s="14" t="s">
        <v>22</v>
      </c>
      <c r="Y202" s="14" t="s">
        <v>22</v>
      </c>
      <c r="Z202" s="16">
        <v>2022</v>
      </c>
      <c r="AA202" s="15" t="s">
        <v>22</v>
      </c>
      <c r="AB202" s="15" t="s">
        <v>22</v>
      </c>
      <c r="AC202" s="14">
        <v>2022</v>
      </c>
      <c r="AD202" s="14">
        <v>2022</v>
      </c>
      <c r="AE202" s="16">
        <v>2022</v>
      </c>
    </row>
    <row r="203" spans="1:31" ht="14.5">
      <c r="A203" s="1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 spans="1:31" ht="14.5">
      <c r="A204" s="1"/>
      <c r="B204" s="33">
        <v>1</v>
      </c>
      <c r="C204" s="48" t="s">
        <v>70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f t="shared" ref="K204:K209" si="81">E204+G204+I204</f>
        <v>0</v>
      </c>
      <c r="L204" s="29">
        <v>1</v>
      </c>
      <c r="M204" s="29">
        <v>0</v>
      </c>
      <c r="N204" s="29">
        <v>0</v>
      </c>
      <c r="O204" s="29">
        <v>1</v>
      </c>
      <c r="P204" s="29">
        <f t="shared" ref="P204:P209" si="82">N204</f>
        <v>0</v>
      </c>
      <c r="Q204" s="29">
        <v>0</v>
      </c>
      <c r="R204" s="29">
        <v>0</v>
      </c>
      <c r="S204" s="29">
        <v>0</v>
      </c>
      <c r="T204" s="29">
        <v>1</v>
      </c>
      <c r="U204" s="29">
        <f t="shared" ref="U204:U209" si="83">S204</f>
        <v>0</v>
      </c>
      <c r="V204" s="29">
        <v>0</v>
      </c>
      <c r="W204" s="29">
        <v>0</v>
      </c>
      <c r="X204" s="29">
        <v>0</v>
      </c>
      <c r="Y204" s="29">
        <v>1</v>
      </c>
      <c r="Z204" s="29">
        <f t="shared" ref="Z204:Z209" si="84">X204</f>
        <v>0</v>
      </c>
      <c r="AA204" s="29">
        <v>0</v>
      </c>
      <c r="AB204" s="29">
        <v>0</v>
      </c>
      <c r="AC204" s="29">
        <v>0</v>
      </c>
      <c r="AD204" s="29">
        <v>1</v>
      </c>
      <c r="AE204" s="29">
        <f t="shared" ref="AE204:AE209" si="85">AC204</f>
        <v>0</v>
      </c>
    </row>
    <row r="205" spans="1:31" ht="14.5">
      <c r="A205" s="1"/>
      <c r="B205" s="33">
        <v>2</v>
      </c>
      <c r="C205" s="48" t="s">
        <v>71</v>
      </c>
      <c r="D205" s="29">
        <v>5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f t="shared" si="81"/>
        <v>0</v>
      </c>
      <c r="L205" s="29">
        <v>11</v>
      </c>
      <c r="M205" s="29">
        <v>5</v>
      </c>
      <c r="N205" s="29">
        <v>5</v>
      </c>
      <c r="O205" s="29">
        <v>6</v>
      </c>
      <c r="P205" s="29">
        <f t="shared" si="82"/>
        <v>5</v>
      </c>
      <c r="Q205" s="29">
        <v>5</v>
      </c>
      <c r="R205" s="29">
        <v>5</v>
      </c>
      <c r="S205" s="29">
        <v>5</v>
      </c>
      <c r="T205" s="29">
        <v>6</v>
      </c>
      <c r="U205" s="29">
        <f t="shared" si="83"/>
        <v>5</v>
      </c>
      <c r="V205" s="29">
        <v>0</v>
      </c>
      <c r="W205" s="29">
        <v>0</v>
      </c>
      <c r="X205" s="29">
        <v>0</v>
      </c>
      <c r="Y205" s="29">
        <v>6</v>
      </c>
      <c r="Z205" s="29">
        <f t="shared" si="84"/>
        <v>0</v>
      </c>
      <c r="AA205" s="29">
        <v>0</v>
      </c>
      <c r="AB205" s="29">
        <v>0</v>
      </c>
      <c r="AC205" s="29">
        <v>0</v>
      </c>
      <c r="AD205" s="29">
        <v>6</v>
      </c>
      <c r="AE205" s="29">
        <f t="shared" si="85"/>
        <v>0</v>
      </c>
    </row>
    <row r="206" spans="1:31" ht="14.5">
      <c r="A206" s="1"/>
      <c r="B206" s="33">
        <v>3</v>
      </c>
      <c r="C206" s="48" t="s">
        <v>72</v>
      </c>
      <c r="D206" s="29">
        <v>10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f t="shared" si="81"/>
        <v>0</v>
      </c>
      <c r="L206" s="29">
        <v>9</v>
      </c>
      <c r="M206" s="29">
        <v>11</v>
      </c>
      <c r="N206" s="29">
        <v>11</v>
      </c>
      <c r="O206" s="29">
        <v>7</v>
      </c>
      <c r="P206" s="29">
        <f t="shared" si="82"/>
        <v>11</v>
      </c>
      <c r="Q206" s="29">
        <v>11</v>
      </c>
      <c r="R206" s="29">
        <v>11</v>
      </c>
      <c r="S206" s="29">
        <v>11</v>
      </c>
      <c r="T206" s="29">
        <v>7</v>
      </c>
      <c r="U206" s="29">
        <f t="shared" si="83"/>
        <v>11</v>
      </c>
      <c r="V206" s="29">
        <v>0</v>
      </c>
      <c r="W206" s="29">
        <v>0</v>
      </c>
      <c r="X206" s="29">
        <v>0</v>
      </c>
      <c r="Y206" s="29">
        <v>7</v>
      </c>
      <c r="Z206" s="29">
        <f t="shared" si="84"/>
        <v>0</v>
      </c>
      <c r="AA206" s="29">
        <v>0</v>
      </c>
      <c r="AB206" s="29">
        <v>0</v>
      </c>
      <c r="AC206" s="29">
        <v>0</v>
      </c>
      <c r="AD206" s="29">
        <v>7</v>
      </c>
      <c r="AE206" s="29">
        <f t="shared" si="85"/>
        <v>0</v>
      </c>
    </row>
    <row r="207" spans="1:31" ht="14.5">
      <c r="A207" s="1"/>
      <c r="B207" s="33">
        <v>4</v>
      </c>
      <c r="C207" s="48" t="s">
        <v>73</v>
      </c>
      <c r="D207" s="29">
        <v>3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f t="shared" si="81"/>
        <v>0</v>
      </c>
      <c r="L207" s="29">
        <v>1</v>
      </c>
      <c r="M207" s="29">
        <v>3</v>
      </c>
      <c r="N207" s="29">
        <v>3</v>
      </c>
      <c r="O207" s="29">
        <v>9</v>
      </c>
      <c r="P207" s="29">
        <f t="shared" si="82"/>
        <v>3</v>
      </c>
      <c r="Q207" s="29">
        <v>3</v>
      </c>
      <c r="R207" s="29">
        <v>2</v>
      </c>
      <c r="S207" s="29">
        <v>2</v>
      </c>
      <c r="T207" s="29">
        <v>9</v>
      </c>
      <c r="U207" s="29">
        <f t="shared" si="83"/>
        <v>2</v>
      </c>
      <c r="V207" s="29">
        <v>0</v>
      </c>
      <c r="W207" s="29">
        <v>0</v>
      </c>
      <c r="X207" s="29">
        <v>0</v>
      </c>
      <c r="Y207" s="29">
        <v>9</v>
      </c>
      <c r="Z207" s="29">
        <f t="shared" si="84"/>
        <v>0</v>
      </c>
      <c r="AA207" s="29">
        <v>0</v>
      </c>
      <c r="AB207" s="29">
        <v>0</v>
      </c>
      <c r="AC207" s="29">
        <v>0</v>
      </c>
      <c r="AD207" s="29">
        <v>9</v>
      </c>
      <c r="AE207" s="29">
        <f t="shared" si="85"/>
        <v>0</v>
      </c>
    </row>
    <row r="208" spans="1:31" ht="14.5">
      <c r="A208" s="1"/>
      <c r="B208" s="33">
        <v>5</v>
      </c>
      <c r="C208" s="48" t="s">
        <v>74</v>
      </c>
      <c r="D208" s="29">
        <v>4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f t="shared" si="81"/>
        <v>0</v>
      </c>
      <c r="L208" s="29">
        <v>2</v>
      </c>
      <c r="M208" s="29">
        <v>5</v>
      </c>
      <c r="N208" s="29">
        <v>5</v>
      </c>
      <c r="O208" s="29">
        <v>5</v>
      </c>
      <c r="P208" s="29">
        <f t="shared" si="82"/>
        <v>5</v>
      </c>
      <c r="Q208" s="29">
        <v>5</v>
      </c>
      <c r="R208" s="29">
        <v>6</v>
      </c>
      <c r="S208" s="29">
        <v>6</v>
      </c>
      <c r="T208" s="29">
        <v>5</v>
      </c>
      <c r="U208" s="29">
        <f t="shared" si="83"/>
        <v>6</v>
      </c>
      <c r="V208" s="29">
        <v>0</v>
      </c>
      <c r="W208" s="29">
        <v>0</v>
      </c>
      <c r="X208" s="29">
        <v>0</v>
      </c>
      <c r="Y208" s="29">
        <v>5</v>
      </c>
      <c r="Z208" s="29">
        <f t="shared" si="84"/>
        <v>0</v>
      </c>
      <c r="AA208" s="29">
        <v>0</v>
      </c>
      <c r="AB208" s="29">
        <v>0</v>
      </c>
      <c r="AC208" s="29">
        <v>0</v>
      </c>
      <c r="AD208" s="29">
        <v>5</v>
      </c>
      <c r="AE208" s="29">
        <f t="shared" si="85"/>
        <v>0</v>
      </c>
    </row>
    <row r="209" spans="1:31" ht="14.5">
      <c r="A209" s="1"/>
      <c r="B209" s="33">
        <v>6</v>
      </c>
      <c r="C209" s="48" t="s">
        <v>75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f t="shared" si="81"/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f t="shared" si="82"/>
        <v>0</v>
      </c>
      <c r="Q209" s="29">
        <v>0</v>
      </c>
      <c r="R209" s="29">
        <v>0</v>
      </c>
      <c r="S209" s="29">
        <v>0</v>
      </c>
      <c r="T209" s="29">
        <v>0</v>
      </c>
      <c r="U209" s="29">
        <f t="shared" si="83"/>
        <v>0</v>
      </c>
      <c r="V209" s="29">
        <v>0</v>
      </c>
      <c r="W209" s="29">
        <v>0</v>
      </c>
      <c r="X209" s="29">
        <v>0</v>
      </c>
      <c r="Y209" s="29">
        <v>0</v>
      </c>
      <c r="Z209" s="29">
        <f t="shared" si="84"/>
        <v>0</v>
      </c>
      <c r="AA209" s="29">
        <v>0</v>
      </c>
      <c r="AB209" s="29">
        <v>0</v>
      </c>
      <c r="AC209" s="29">
        <v>0</v>
      </c>
      <c r="AD209" s="29">
        <v>0</v>
      </c>
      <c r="AE209" s="29">
        <f t="shared" si="85"/>
        <v>0</v>
      </c>
    </row>
    <row r="210" spans="1:31" ht="23">
      <c r="A210" s="1"/>
      <c r="B210" s="45"/>
      <c r="C210" s="50" t="s">
        <v>69</v>
      </c>
      <c r="D210" s="53">
        <f>SUM(D204:D209)</f>
        <v>22</v>
      </c>
      <c r="E210" s="53">
        <f t="shared" ref="E210:AE210" si="86">SUM(E204:E209)</f>
        <v>0</v>
      </c>
      <c r="F210" s="53">
        <f t="shared" si="86"/>
        <v>0</v>
      </c>
      <c r="G210" s="53">
        <f t="shared" si="86"/>
        <v>0</v>
      </c>
      <c r="H210" s="53">
        <f t="shared" si="86"/>
        <v>0</v>
      </c>
      <c r="I210" s="53">
        <f t="shared" si="86"/>
        <v>0</v>
      </c>
      <c r="J210" s="53">
        <f t="shared" si="86"/>
        <v>0</v>
      </c>
      <c r="K210" s="53">
        <f t="shared" si="86"/>
        <v>0</v>
      </c>
      <c r="L210" s="53">
        <f t="shared" si="86"/>
        <v>24</v>
      </c>
      <c r="M210" s="53">
        <f t="shared" si="86"/>
        <v>24</v>
      </c>
      <c r="N210" s="53">
        <f t="shared" si="86"/>
        <v>24</v>
      </c>
      <c r="O210" s="53">
        <f t="shared" si="86"/>
        <v>28</v>
      </c>
      <c r="P210" s="53">
        <f t="shared" si="86"/>
        <v>24</v>
      </c>
      <c r="Q210" s="53">
        <f t="shared" si="86"/>
        <v>24</v>
      </c>
      <c r="R210" s="53">
        <f t="shared" si="86"/>
        <v>24</v>
      </c>
      <c r="S210" s="53">
        <f t="shared" si="86"/>
        <v>24</v>
      </c>
      <c r="T210" s="53">
        <f t="shared" si="86"/>
        <v>28</v>
      </c>
      <c r="U210" s="53">
        <f t="shared" si="86"/>
        <v>24</v>
      </c>
      <c r="V210" s="53">
        <f t="shared" si="86"/>
        <v>0</v>
      </c>
      <c r="W210" s="53">
        <f t="shared" si="86"/>
        <v>0</v>
      </c>
      <c r="X210" s="53">
        <f t="shared" si="86"/>
        <v>0</v>
      </c>
      <c r="Y210" s="53">
        <f t="shared" si="86"/>
        <v>28</v>
      </c>
      <c r="Z210" s="53">
        <f t="shared" si="86"/>
        <v>0</v>
      </c>
      <c r="AA210" s="53">
        <f t="shared" si="86"/>
        <v>0</v>
      </c>
      <c r="AB210" s="53">
        <f t="shared" si="86"/>
        <v>0</v>
      </c>
      <c r="AC210" s="53">
        <f t="shared" si="86"/>
        <v>0</v>
      </c>
      <c r="AD210" s="53">
        <f t="shared" si="86"/>
        <v>28</v>
      </c>
      <c r="AE210" s="53">
        <f t="shared" si="86"/>
        <v>0</v>
      </c>
    </row>
    <row r="211" spans="1:3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31" ht="15.75" customHeight="1">
      <c r="A212" s="1"/>
      <c r="B212" s="1" t="str">
        <f>B198</f>
        <v>Organik Penugasan Pelindo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31" ht="14.5">
      <c r="A213" s="1"/>
      <c r="B213" s="40" t="str">
        <f>Pendidikan!B212</f>
        <v>PT Kaltim Karingau Terminal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31" ht="14.5">
      <c r="A214" s="1"/>
      <c r="B214" s="137" t="s">
        <v>3</v>
      </c>
      <c r="C214" s="3"/>
      <c r="D214" s="4" t="s">
        <v>0</v>
      </c>
      <c r="E214" s="4" t="s">
        <v>1</v>
      </c>
      <c r="F214" s="4" t="s">
        <v>0</v>
      </c>
      <c r="G214" s="4" t="s">
        <v>1</v>
      </c>
      <c r="H214" s="4" t="s">
        <v>0</v>
      </c>
      <c r="I214" s="4" t="s">
        <v>1</v>
      </c>
      <c r="J214" s="4" t="s">
        <v>0</v>
      </c>
      <c r="K214" s="4" t="s">
        <v>1</v>
      </c>
      <c r="L214" s="5" t="s">
        <v>0</v>
      </c>
      <c r="M214" s="5" t="s">
        <v>0</v>
      </c>
      <c r="N214" s="4" t="s">
        <v>0</v>
      </c>
      <c r="O214" s="4" t="s">
        <v>1</v>
      </c>
      <c r="P214" s="6" t="s">
        <v>0</v>
      </c>
      <c r="Q214" s="5" t="s">
        <v>0</v>
      </c>
      <c r="R214" s="5" t="s">
        <v>0</v>
      </c>
      <c r="S214" s="4" t="s">
        <v>0</v>
      </c>
      <c r="T214" s="4" t="s">
        <v>1</v>
      </c>
      <c r="U214" s="6" t="s">
        <v>0</v>
      </c>
      <c r="V214" s="5" t="s">
        <v>0</v>
      </c>
      <c r="W214" s="5" t="s">
        <v>0</v>
      </c>
      <c r="X214" s="4" t="s">
        <v>0</v>
      </c>
      <c r="Y214" s="4" t="s">
        <v>1</v>
      </c>
      <c r="Z214" s="6" t="s">
        <v>0</v>
      </c>
      <c r="AA214" s="5" t="s">
        <v>0</v>
      </c>
      <c r="AB214" s="5" t="s">
        <v>0</v>
      </c>
      <c r="AC214" s="4" t="s">
        <v>0</v>
      </c>
      <c r="AD214" s="4" t="s">
        <v>1</v>
      </c>
      <c r="AE214" s="6" t="s">
        <v>0</v>
      </c>
    </row>
    <row r="215" spans="1:31" ht="14.5">
      <c r="A215" s="1"/>
      <c r="B215" s="138"/>
      <c r="C215" s="9" t="s">
        <v>38</v>
      </c>
      <c r="D215" s="9" t="s">
        <v>6</v>
      </c>
      <c r="E215" s="9" t="s">
        <v>6</v>
      </c>
      <c r="F215" s="9" t="s">
        <v>7</v>
      </c>
      <c r="G215" s="9" t="s">
        <v>7</v>
      </c>
      <c r="H215" s="9" t="s">
        <v>8</v>
      </c>
      <c r="I215" s="9" t="s">
        <v>8</v>
      </c>
      <c r="J215" s="9" t="s">
        <v>9</v>
      </c>
      <c r="K215" s="9" t="s">
        <v>9</v>
      </c>
      <c r="L215" s="10" t="s">
        <v>10</v>
      </c>
      <c r="M215" s="10" t="s">
        <v>11</v>
      </c>
      <c r="N215" s="9" t="s">
        <v>12</v>
      </c>
      <c r="O215" s="9" t="s">
        <v>6</v>
      </c>
      <c r="P215" s="11" t="s">
        <v>6</v>
      </c>
      <c r="Q215" s="10" t="s">
        <v>63</v>
      </c>
      <c r="R215" s="10" t="s">
        <v>13</v>
      </c>
      <c r="S215" s="9" t="s">
        <v>14</v>
      </c>
      <c r="T215" s="9" t="s">
        <v>7</v>
      </c>
      <c r="U215" s="11" t="s">
        <v>7</v>
      </c>
      <c r="V215" s="10" t="s">
        <v>15</v>
      </c>
      <c r="W215" s="10" t="s">
        <v>16</v>
      </c>
      <c r="X215" s="9" t="s">
        <v>17</v>
      </c>
      <c r="Y215" s="9" t="s">
        <v>8</v>
      </c>
      <c r="Z215" s="11" t="s">
        <v>8</v>
      </c>
      <c r="AA215" s="10" t="s">
        <v>18</v>
      </c>
      <c r="AB215" s="10" t="s">
        <v>19</v>
      </c>
      <c r="AC215" s="9" t="s">
        <v>9</v>
      </c>
      <c r="AD215" s="9" t="s">
        <v>9</v>
      </c>
      <c r="AE215" s="11" t="s">
        <v>20</v>
      </c>
    </row>
    <row r="216" spans="1:31" ht="14.5">
      <c r="A216" s="1"/>
      <c r="B216" s="139"/>
      <c r="C216" s="13"/>
      <c r="D216" s="14">
        <v>2021</v>
      </c>
      <c r="E216" s="14">
        <v>2021</v>
      </c>
      <c r="F216" s="14">
        <v>2021</v>
      </c>
      <c r="G216" s="14">
        <v>2021</v>
      </c>
      <c r="H216" s="14">
        <v>2021</v>
      </c>
      <c r="I216" s="14">
        <v>2021</v>
      </c>
      <c r="J216" s="14">
        <v>2021</v>
      </c>
      <c r="K216" s="14">
        <v>2021</v>
      </c>
      <c r="L216" s="15" t="s">
        <v>22</v>
      </c>
      <c r="M216" s="15" t="s">
        <v>22</v>
      </c>
      <c r="N216" s="14" t="s">
        <v>22</v>
      </c>
      <c r="O216" s="14" t="s">
        <v>22</v>
      </c>
      <c r="P216" s="16">
        <v>2022</v>
      </c>
      <c r="Q216" s="15" t="s">
        <v>22</v>
      </c>
      <c r="R216" s="15" t="s">
        <v>22</v>
      </c>
      <c r="S216" s="14" t="s">
        <v>22</v>
      </c>
      <c r="T216" s="14" t="s">
        <v>22</v>
      </c>
      <c r="U216" s="16">
        <v>2022</v>
      </c>
      <c r="V216" s="15" t="s">
        <v>22</v>
      </c>
      <c r="W216" s="15" t="s">
        <v>22</v>
      </c>
      <c r="X216" s="14" t="s">
        <v>22</v>
      </c>
      <c r="Y216" s="14" t="s">
        <v>22</v>
      </c>
      <c r="Z216" s="16">
        <v>2022</v>
      </c>
      <c r="AA216" s="15" t="s">
        <v>22</v>
      </c>
      <c r="AB216" s="15" t="s">
        <v>22</v>
      </c>
      <c r="AC216" s="14">
        <v>2022</v>
      </c>
      <c r="AD216" s="14">
        <v>2022</v>
      </c>
      <c r="AE216" s="16">
        <v>2022</v>
      </c>
    </row>
    <row r="217" spans="1:31" ht="14.5">
      <c r="A217" s="1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 ht="14.5">
      <c r="A218" s="1"/>
      <c r="B218" s="33">
        <v>1</v>
      </c>
      <c r="C218" s="48" t="s">
        <v>70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f t="shared" ref="K218:K223" si="87">E218+G218+I218</f>
        <v>0</v>
      </c>
      <c r="L218" s="29">
        <v>0</v>
      </c>
      <c r="M218" s="29">
        <v>0</v>
      </c>
      <c r="N218" s="29">
        <v>0</v>
      </c>
      <c r="O218" s="29">
        <v>0</v>
      </c>
      <c r="P218" s="29">
        <f t="shared" ref="P218:P223" si="88">N218</f>
        <v>0</v>
      </c>
      <c r="Q218" s="29">
        <v>0</v>
      </c>
      <c r="R218" s="29">
        <v>0</v>
      </c>
      <c r="S218" s="29">
        <v>0</v>
      </c>
      <c r="T218" s="29">
        <v>0</v>
      </c>
      <c r="U218" s="29">
        <f t="shared" ref="U218:U223" si="89">S218</f>
        <v>0</v>
      </c>
      <c r="V218" s="29">
        <v>0</v>
      </c>
      <c r="W218" s="29">
        <v>0</v>
      </c>
      <c r="X218" s="29">
        <v>0</v>
      </c>
      <c r="Y218" s="29">
        <v>0</v>
      </c>
      <c r="Z218" s="29">
        <f t="shared" ref="Z218:Z223" si="90">X218</f>
        <v>0</v>
      </c>
      <c r="AA218" s="29">
        <v>0</v>
      </c>
      <c r="AB218" s="29">
        <v>0</v>
      </c>
      <c r="AC218" s="29">
        <v>0</v>
      </c>
      <c r="AD218" s="29">
        <v>0</v>
      </c>
      <c r="AE218" s="29">
        <f t="shared" ref="AE218:AE223" si="91">AC218</f>
        <v>0</v>
      </c>
    </row>
    <row r="219" spans="1:31" ht="14.5">
      <c r="A219" s="1"/>
      <c r="B219" s="33">
        <v>2</v>
      </c>
      <c r="C219" s="48" t="s">
        <v>71</v>
      </c>
      <c r="D219" s="29">
        <v>2</v>
      </c>
      <c r="E219" s="29">
        <v>0</v>
      </c>
      <c r="F219" s="29">
        <v>2</v>
      </c>
      <c r="G219" s="29">
        <v>0</v>
      </c>
      <c r="H219" s="29">
        <v>2</v>
      </c>
      <c r="I219" s="29">
        <v>0</v>
      </c>
      <c r="J219" s="29">
        <v>2</v>
      </c>
      <c r="K219" s="29">
        <f t="shared" si="87"/>
        <v>0</v>
      </c>
      <c r="L219" s="29">
        <v>2</v>
      </c>
      <c r="M219" s="29">
        <v>2</v>
      </c>
      <c r="N219" s="29">
        <v>2</v>
      </c>
      <c r="O219" s="29">
        <v>1</v>
      </c>
      <c r="P219" s="29">
        <f t="shared" si="88"/>
        <v>2</v>
      </c>
      <c r="Q219" s="29">
        <v>2</v>
      </c>
      <c r="R219" s="29">
        <v>1</v>
      </c>
      <c r="S219" s="29">
        <v>1</v>
      </c>
      <c r="T219" s="29">
        <v>1</v>
      </c>
      <c r="U219" s="29">
        <f t="shared" si="89"/>
        <v>1</v>
      </c>
      <c r="V219" s="29">
        <v>0</v>
      </c>
      <c r="W219" s="29">
        <v>0</v>
      </c>
      <c r="X219" s="29">
        <v>0</v>
      </c>
      <c r="Y219" s="29">
        <v>1</v>
      </c>
      <c r="Z219" s="29">
        <f t="shared" si="90"/>
        <v>0</v>
      </c>
      <c r="AA219" s="29">
        <v>0</v>
      </c>
      <c r="AB219" s="29">
        <v>0</v>
      </c>
      <c r="AC219" s="29">
        <v>0</v>
      </c>
      <c r="AD219" s="29">
        <v>1</v>
      </c>
      <c r="AE219" s="29">
        <f t="shared" si="91"/>
        <v>0</v>
      </c>
    </row>
    <row r="220" spans="1:31" ht="14.5">
      <c r="A220" s="1"/>
      <c r="B220" s="33">
        <v>3</v>
      </c>
      <c r="C220" s="48" t="s">
        <v>72</v>
      </c>
      <c r="D220" s="29">
        <v>7</v>
      </c>
      <c r="E220" s="29">
        <v>0</v>
      </c>
      <c r="F220" s="29">
        <v>7</v>
      </c>
      <c r="G220" s="29">
        <v>0</v>
      </c>
      <c r="H220" s="29">
        <v>6</v>
      </c>
      <c r="I220" s="29">
        <v>0</v>
      </c>
      <c r="J220" s="29">
        <v>6</v>
      </c>
      <c r="K220" s="29">
        <f t="shared" si="87"/>
        <v>0</v>
      </c>
      <c r="L220" s="29">
        <v>6</v>
      </c>
      <c r="M220" s="29">
        <v>6</v>
      </c>
      <c r="N220" s="29">
        <v>6</v>
      </c>
      <c r="O220" s="29">
        <v>14</v>
      </c>
      <c r="P220" s="29">
        <f t="shared" si="88"/>
        <v>6</v>
      </c>
      <c r="Q220" s="29">
        <v>6</v>
      </c>
      <c r="R220" s="29">
        <v>7</v>
      </c>
      <c r="S220" s="29">
        <v>7</v>
      </c>
      <c r="T220" s="29">
        <v>14</v>
      </c>
      <c r="U220" s="29">
        <f t="shared" si="89"/>
        <v>7</v>
      </c>
      <c r="V220" s="29">
        <v>0</v>
      </c>
      <c r="W220" s="29">
        <v>0</v>
      </c>
      <c r="X220" s="29">
        <v>0</v>
      </c>
      <c r="Y220" s="29">
        <v>14</v>
      </c>
      <c r="Z220" s="29">
        <f t="shared" si="90"/>
        <v>0</v>
      </c>
      <c r="AA220" s="29">
        <v>0</v>
      </c>
      <c r="AB220" s="29">
        <v>0</v>
      </c>
      <c r="AC220" s="29">
        <v>0</v>
      </c>
      <c r="AD220" s="29">
        <v>14</v>
      </c>
      <c r="AE220" s="29">
        <f t="shared" si="91"/>
        <v>0</v>
      </c>
    </row>
    <row r="221" spans="1:31" ht="14.5">
      <c r="A221" s="1"/>
      <c r="B221" s="33">
        <v>4</v>
      </c>
      <c r="C221" s="48" t="s">
        <v>73</v>
      </c>
      <c r="D221" s="29">
        <v>1</v>
      </c>
      <c r="E221" s="29">
        <v>0</v>
      </c>
      <c r="F221" s="29">
        <v>1</v>
      </c>
      <c r="G221" s="29">
        <v>0</v>
      </c>
      <c r="H221" s="29">
        <v>1</v>
      </c>
      <c r="I221" s="29">
        <v>0</v>
      </c>
      <c r="J221" s="29">
        <v>1</v>
      </c>
      <c r="K221" s="29">
        <f t="shared" si="87"/>
        <v>0</v>
      </c>
      <c r="L221" s="29">
        <v>1</v>
      </c>
      <c r="M221" s="29">
        <v>1</v>
      </c>
      <c r="N221" s="29">
        <v>1</v>
      </c>
      <c r="O221" s="29">
        <v>2</v>
      </c>
      <c r="P221" s="29">
        <f t="shared" si="88"/>
        <v>1</v>
      </c>
      <c r="Q221" s="29">
        <v>0</v>
      </c>
      <c r="R221" s="29">
        <v>0</v>
      </c>
      <c r="S221" s="29">
        <v>0</v>
      </c>
      <c r="T221" s="29">
        <v>2</v>
      </c>
      <c r="U221" s="29">
        <f t="shared" si="89"/>
        <v>0</v>
      </c>
      <c r="V221" s="29">
        <v>0</v>
      </c>
      <c r="W221" s="29">
        <v>0</v>
      </c>
      <c r="X221" s="29">
        <v>0</v>
      </c>
      <c r="Y221" s="29">
        <v>2</v>
      </c>
      <c r="Z221" s="29">
        <f t="shared" si="90"/>
        <v>0</v>
      </c>
      <c r="AA221" s="29">
        <v>0</v>
      </c>
      <c r="AB221" s="29">
        <v>0</v>
      </c>
      <c r="AC221" s="29">
        <v>0</v>
      </c>
      <c r="AD221" s="29">
        <v>2</v>
      </c>
      <c r="AE221" s="29">
        <f t="shared" si="91"/>
        <v>0</v>
      </c>
    </row>
    <row r="222" spans="1:31" ht="14.5">
      <c r="A222" s="1"/>
      <c r="B222" s="33">
        <v>5</v>
      </c>
      <c r="C222" s="48" t="s">
        <v>74</v>
      </c>
      <c r="D222" s="29">
        <v>3</v>
      </c>
      <c r="E222" s="29">
        <v>0</v>
      </c>
      <c r="F222" s="29">
        <v>3</v>
      </c>
      <c r="G222" s="29">
        <v>0</v>
      </c>
      <c r="H222" s="29">
        <v>3</v>
      </c>
      <c r="I222" s="29">
        <v>0</v>
      </c>
      <c r="J222" s="29">
        <v>3</v>
      </c>
      <c r="K222" s="29">
        <f t="shared" si="87"/>
        <v>0</v>
      </c>
      <c r="L222" s="29">
        <v>3</v>
      </c>
      <c r="M222" s="29">
        <v>3</v>
      </c>
      <c r="N222" s="29">
        <v>3</v>
      </c>
      <c r="O222" s="29">
        <v>3</v>
      </c>
      <c r="P222" s="29">
        <f t="shared" si="88"/>
        <v>3</v>
      </c>
      <c r="Q222" s="29">
        <v>4</v>
      </c>
      <c r="R222" s="29">
        <v>4</v>
      </c>
      <c r="S222" s="29">
        <v>4</v>
      </c>
      <c r="T222" s="29">
        <v>3</v>
      </c>
      <c r="U222" s="29">
        <f t="shared" si="89"/>
        <v>4</v>
      </c>
      <c r="V222" s="29">
        <v>0</v>
      </c>
      <c r="W222" s="29">
        <v>0</v>
      </c>
      <c r="X222" s="29">
        <v>0</v>
      </c>
      <c r="Y222" s="29">
        <v>3</v>
      </c>
      <c r="Z222" s="29">
        <f t="shared" si="90"/>
        <v>0</v>
      </c>
      <c r="AA222" s="29">
        <v>0</v>
      </c>
      <c r="AB222" s="29">
        <v>0</v>
      </c>
      <c r="AC222" s="29">
        <v>0</v>
      </c>
      <c r="AD222" s="29">
        <v>3</v>
      </c>
      <c r="AE222" s="29">
        <f t="shared" si="91"/>
        <v>0</v>
      </c>
    </row>
    <row r="223" spans="1:31" ht="14.5">
      <c r="A223" s="1"/>
      <c r="B223" s="33">
        <v>6</v>
      </c>
      <c r="C223" s="48" t="s">
        <v>75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f t="shared" si="87"/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f t="shared" si="88"/>
        <v>0</v>
      </c>
      <c r="Q223" s="29">
        <v>0</v>
      </c>
      <c r="R223" s="29">
        <v>0</v>
      </c>
      <c r="S223" s="29">
        <v>0</v>
      </c>
      <c r="T223" s="29">
        <v>0</v>
      </c>
      <c r="U223" s="29">
        <f t="shared" si="89"/>
        <v>0</v>
      </c>
      <c r="V223" s="29">
        <v>0</v>
      </c>
      <c r="W223" s="29">
        <v>0</v>
      </c>
      <c r="X223" s="29">
        <v>0</v>
      </c>
      <c r="Y223" s="29">
        <v>0</v>
      </c>
      <c r="Z223" s="29">
        <f t="shared" si="90"/>
        <v>0</v>
      </c>
      <c r="AA223" s="29">
        <v>0</v>
      </c>
      <c r="AB223" s="29">
        <v>0</v>
      </c>
      <c r="AC223" s="29">
        <v>0</v>
      </c>
      <c r="AD223" s="29">
        <v>0</v>
      </c>
      <c r="AE223" s="29">
        <f t="shared" si="91"/>
        <v>0</v>
      </c>
    </row>
    <row r="224" spans="1:31" ht="23">
      <c r="A224" s="1"/>
      <c r="B224" s="45"/>
      <c r="C224" s="50" t="s">
        <v>69</v>
      </c>
      <c r="D224" s="53">
        <f>SUM(D218:D223)</f>
        <v>13</v>
      </c>
      <c r="E224" s="53">
        <f t="shared" ref="E224:AE224" si="92">SUM(E218:E223)</f>
        <v>0</v>
      </c>
      <c r="F224" s="53">
        <f t="shared" si="92"/>
        <v>13</v>
      </c>
      <c r="G224" s="53">
        <f t="shared" si="92"/>
        <v>0</v>
      </c>
      <c r="H224" s="53">
        <f t="shared" si="92"/>
        <v>12</v>
      </c>
      <c r="I224" s="53">
        <f t="shared" si="92"/>
        <v>0</v>
      </c>
      <c r="J224" s="53">
        <f t="shared" si="92"/>
        <v>12</v>
      </c>
      <c r="K224" s="53">
        <f t="shared" si="92"/>
        <v>0</v>
      </c>
      <c r="L224" s="53">
        <f t="shared" si="92"/>
        <v>12</v>
      </c>
      <c r="M224" s="53">
        <f t="shared" si="92"/>
        <v>12</v>
      </c>
      <c r="N224" s="53">
        <f t="shared" si="92"/>
        <v>12</v>
      </c>
      <c r="O224" s="53">
        <f t="shared" si="92"/>
        <v>20</v>
      </c>
      <c r="P224" s="53">
        <f t="shared" si="92"/>
        <v>12</v>
      </c>
      <c r="Q224" s="53">
        <f t="shared" si="92"/>
        <v>12</v>
      </c>
      <c r="R224" s="53">
        <f t="shared" si="92"/>
        <v>12</v>
      </c>
      <c r="S224" s="53">
        <f t="shared" si="92"/>
        <v>12</v>
      </c>
      <c r="T224" s="53">
        <f t="shared" si="92"/>
        <v>20</v>
      </c>
      <c r="U224" s="53">
        <f t="shared" si="92"/>
        <v>12</v>
      </c>
      <c r="V224" s="53">
        <f t="shared" si="92"/>
        <v>0</v>
      </c>
      <c r="W224" s="53">
        <f t="shared" si="92"/>
        <v>0</v>
      </c>
      <c r="X224" s="53">
        <f t="shared" si="92"/>
        <v>0</v>
      </c>
      <c r="Y224" s="53">
        <f t="shared" si="92"/>
        <v>20</v>
      </c>
      <c r="Z224" s="53">
        <f t="shared" si="92"/>
        <v>0</v>
      </c>
      <c r="AA224" s="53">
        <f t="shared" si="92"/>
        <v>0</v>
      </c>
      <c r="AB224" s="53">
        <f t="shared" si="92"/>
        <v>0</v>
      </c>
      <c r="AC224" s="53">
        <f t="shared" si="92"/>
        <v>0</v>
      </c>
      <c r="AD224" s="53">
        <f t="shared" si="92"/>
        <v>20</v>
      </c>
      <c r="AE224" s="53">
        <f t="shared" si="92"/>
        <v>0</v>
      </c>
    </row>
    <row r="225" spans="1:3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3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3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31" s="59" customFormat="1" ht="14.5">
      <c r="A228" s="57"/>
      <c r="B228" s="60" t="s">
        <v>92</v>
      </c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31" s="55" customFormat="1" ht="14.5">
      <c r="A229" s="1"/>
      <c r="B229" s="40" t="str">
        <f>Pendidikan!B228</f>
        <v>SPTP Group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31" s="55" customFormat="1" ht="14.5">
      <c r="A230" s="1"/>
      <c r="B230" s="137" t="s">
        <v>3</v>
      </c>
      <c r="C230" s="3"/>
      <c r="D230" s="4" t="s">
        <v>0</v>
      </c>
      <c r="E230" s="4" t="s">
        <v>1</v>
      </c>
      <c r="F230" s="4" t="s">
        <v>0</v>
      </c>
      <c r="G230" s="4" t="s">
        <v>1</v>
      </c>
      <c r="H230" s="4" t="s">
        <v>0</v>
      </c>
      <c r="I230" s="4" t="s">
        <v>1</v>
      </c>
      <c r="J230" s="4" t="s">
        <v>0</v>
      </c>
      <c r="K230" s="4" t="s">
        <v>1</v>
      </c>
      <c r="L230" s="5" t="s">
        <v>0</v>
      </c>
      <c r="M230" s="5" t="s">
        <v>0</v>
      </c>
      <c r="N230" s="4" t="s">
        <v>0</v>
      </c>
      <c r="O230" s="4" t="s">
        <v>1</v>
      </c>
      <c r="P230" s="6" t="s">
        <v>0</v>
      </c>
      <c r="Q230" s="5" t="s">
        <v>0</v>
      </c>
      <c r="R230" s="5" t="s">
        <v>0</v>
      </c>
      <c r="S230" s="4" t="s">
        <v>0</v>
      </c>
      <c r="T230" s="4" t="s">
        <v>1</v>
      </c>
      <c r="U230" s="6" t="s">
        <v>0</v>
      </c>
      <c r="V230" s="5" t="s">
        <v>0</v>
      </c>
      <c r="W230" s="5" t="s">
        <v>0</v>
      </c>
      <c r="X230" s="4" t="s">
        <v>0</v>
      </c>
      <c r="Y230" s="4" t="s">
        <v>1</v>
      </c>
      <c r="Z230" s="6" t="s">
        <v>0</v>
      </c>
      <c r="AA230" s="5" t="s">
        <v>0</v>
      </c>
      <c r="AB230" s="5" t="s">
        <v>0</v>
      </c>
      <c r="AC230" s="4" t="s">
        <v>0</v>
      </c>
      <c r="AD230" s="4" t="s">
        <v>1</v>
      </c>
      <c r="AE230" s="6" t="s">
        <v>0</v>
      </c>
    </row>
    <row r="231" spans="1:31" s="55" customFormat="1" ht="14.5">
      <c r="A231" s="1"/>
      <c r="B231" s="138"/>
      <c r="C231" s="9" t="s">
        <v>38</v>
      </c>
      <c r="D231" s="9" t="s">
        <v>6</v>
      </c>
      <c r="E231" s="9" t="s">
        <v>6</v>
      </c>
      <c r="F231" s="9" t="s">
        <v>7</v>
      </c>
      <c r="G231" s="9" t="s">
        <v>7</v>
      </c>
      <c r="H231" s="9" t="s">
        <v>8</v>
      </c>
      <c r="I231" s="9" t="s">
        <v>8</v>
      </c>
      <c r="J231" s="9" t="s">
        <v>9</v>
      </c>
      <c r="K231" s="9" t="s">
        <v>9</v>
      </c>
      <c r="L231" s="10" t="s">
        <v>10</v>
      </c>
      <c r="M231" s="10" t="s">
        <v>11</v>
      </c>
      <c r="N231" s="9" t="s">
        <v>12</v>
      </c>
      <c r="O231" s="9" t="s">
        <v>6</v>
      </c>
      <c r="P231" s="11" t="s">
        <v>6</v>
      </c>
      <c r="Q231" s="10" t="s">
        <v>63</v>
      </c>
      <c r="R231" s="10" t="s">
        <v>13</v>
      </c>
      <c r="S231" s="9" t="s">
        <v>14</v>
      </c>
      <c r="T231" s="9" t="s">
        <v>7</v>
      </c>
      <c r="U231" s="11" t="s">
        <v>7</v>
      </c>
      <c r="V231" s="10" t="s">
        <v>15</v>
      </c>
      <c r="W231" s="10" t="s">
        <v>16</v>
      </c>
      <c r="X231" s="9" t="s">
        <v>17</v>
      </c>
      <c r="Y231" s="9" t="s">
        <v>8</v>
      </c>
      <c r="Z231" s="11" t="s">
        <v>8</v>
      </c>
      <c r="AA231" s="10" t="s">
        <v>18</v>
      </c>
      <c r="AB231" s="10" t="s">
        <v>19</v>
      </c>
      <c r="AC231" s="9" t="s">
        <v>9</v>
      </c>
      <c r="AD231" s="9" t="s">
        <v>9</v>
      </c>
      <c r="AE231" s="11" t="s">
        <v>20</v>
      </c>
    </row>
    <row r="232" spans="1:31" s="55" customFormat="1" ht="14.5">
      <c r="A232" s="1"/>
      <c r="B232" s="139"/>
      <c r="C232" s="13"/>
      <c r="D232" s="14">
        <v>2021</v>
      </c>
      <c r="E232" s="14">
        <v>2021</v>
      </c>
      <c r="F232" s="14">
        <v>2021</v>
      </c>
      <c r="G232" s="14">
        <v>2021</v>
      </c>
      <c r="H232" s="14">
        <v>2021</v>
      </c>
      <c r="I232" s="14">
        <v>2021</v>
      </c>
      <c r="J232" s="14">
        <v>2021</v>
      </c>
      <c r="K232" s="14">
        <v>2021</v>
      </c>
      <c r="L232" s="15" t="s">
        <v>22</v>
      </c>
      <c r="M232" s="15" t="s">
        <v>22</v>
      </c>
      <c r="N232" s="14" t="s">
        <v>22</v>
      </c>
      <c r="O232" s="14" t="s">
        <v>22</v>
      </c>
      <c r="P232" s="16">
        <v>2022</v>
      </c>
      <c r="Q232" s="15" t="s">
        <v>22</v>
      </c>
      <c r="R232" s="15" t="s">
        <v>22</v>
      </c>
      <c r="S232" s="14" t="s">
        <v>22</v>
      </c>
      <c r="T232" s="14" t="s">
        <v>22</v>
      </c>
      <c r="U232" s="16">
        <v>2022</v>
      </c>
      <c r="V232" s="15" t="s">
        <v>22</v>
      </c>
      <c r="W232" s="15" t="s">
        <v>22</v>
      </c>
      <c r="X232" s="14" t="s">
        <v>22</v>
      </c>
      <c r="Y232" s="14" t="s">
        <v>22</v>
      </c>
      <c r="Z232" s="16">
        <v>2022</v>
      </c>
      <c r="AA232" s="15" t="s">
        <v>22</v>
      </c>
      <c r="AB232" s="15" t="s">
        <v>22</v>
      </c>
      <c r="AC232" s="14">
        <v>2022</v>
      </c>
      <c r="AD232" s="14">
        <v>2022</v>
      </c>
      <c r="AE232" s="16">
        <v>2022</v>
      </c>
    </row>
    <row r="233" spans="1:31" s="55" customFormat="1" ht="14.5">
      <c r="A233" s="1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 s="55" customFormat="1" ht="14.5">
      <c r="A234" s="1"/>
      <c r="B234" s="33">
        <v>1</v>
      </c>
      <c r="C234" s="48" t="s">
        <v>70</v>
      </c>
      <c r="D234" s="29">
        <f>D248+D262+D276+D290+D304+D318+D332+D346+D360+D374+D388+D402+D416+D430+D444</f>
        <v>110</v>
      </c>
      <c r="E234" s="29">
        <f t="shared" ref="E234:AE234" si="93">E248+E262+E276+E290+E304+E318+E332+E346+E360+E374+E388+E402+E416+E430+E444</f>
        <v>0</v>
      </c>
      <c r="F234" s="29">
        <f t="shared" si="93"/>
        <v>2</v>
      </c>
      <c r="G234" s="29">
        <f t="shared" si="93"/>
        <v>0</v>
      </c>
      <c r="H234" s="29">
        <f t="shared" si="93"/>
        <v>2</v>
      </c>
      <c r="I234" s="29">
        <f t="shared" si="93"/>
        <v>0</v>
      </c>
      <c r="J234" s="29">
        <f t="shared" si="93"/>
        <v>2</v>
      </c>
      <c r="K234" s="29">
        <f t="shared" si="93"/>
        <v>0</v>
      </c>
      <c r="L234" s="29">
        <f t="shared" si="93"/>
        <v>32</v>
      </c>
      <c r="M234" s="29">
        <f t="shared" si="93"/>
        <v>32</v>
      </c>
      <c r="N234" s="29">
        <f t="shared" si="93"/>
        <v>31</v>
      </c>
      <c r="O234" s="29">
        <f t="shared" si="93"/>
        <v>126</v>
      </c>
      <c r="P234" s="29">
        <f t="shared" si="93"/>
        <v>31</v>
      </c>
      <c r="Q234" s="29">
        <f t="shared" si="93"/>
        <v>30</v>
      </c>
      <c r="R234" s="29">
        <f t="shared" si="93"/>
        <v>29</v>
      </c>
      <c r="S234" s="29">
        <f t="shared" si="93"/>
        <v>24</v>
      </c>
      <c r="T234" s="29">
        <f t="shared" si="93"/>
        <v>126</v>
      </c>
      <c r="U234" s="29">
        <f t="shared" si="93"/>
        <v>24</v>
      </c>
      <c r="V234" s="29">
        <f t="shared" si="93"/>
        <v>0</v>
      </c>
      <c r="W234" s="29">
        <f t="shared" si="93"/>
        <v>0</v>
      </c>
      <c r="X234" s="29">
        <f t="shared" si="93"/>
        <v>0</v>
      </c>
      <c r="Y234" s="29">
        <f t="shared" si="93"/>
        <v>126</v>
      </c>
      <c r="Z234" s="29">
        <f t="shared" si="93"/>
        <v>0</v>
      </c>
      <c r="AA234" s="29">
        <f t="shared" si="93"/>
        <v>0</v>
      </c>
      <c r="AB234" s="29">
        <f t="shared" si="93"/>
        <v>0</v>
      </c>
      <c r="AC234" s="29">
        <f t="shared" si="93"/>
        <v>0</v>
      </c>
      <c r="AD234" s="29">
        <f t="shared" si="93"/>
        <v>126</v>
      </c>
      <c r="AE234" s="29">
        <f t="shared" si="93"/>
        <v>0</v>
      </c>
    </row>
    <row r="235" spans="1:31" s="55" customFormat="1" ht="14.5">
      <c r="A235" s="1"/>
      <c r="B235" s="33">
        <v>2</v>
      </c>
      <c r="C235" s="48" t="s">
        <v>71</v>
      </c>
      <c r="D235" s="29">
        <f t="shared" ref="D235:AE235" si="94">D249+D263+D277+D291+D305+D319+D333+D347+D361+D375+D389+D403+D417+D431+D445</f>
        <v>456</v>
      </c>
      <c r="E235" s="29">
        <f t="shared" si="94"/>
        <v>0</v>
      </c>
      <c r="F235" s="29">
        <f t="shared" si="94"/>
        <v>93</v>
      </c>
      <c r="G235" s="29">
        <f t="shared" si="94"/>
        <v>0</v>
      </c>
      <c r="H235" s="29">
        <f t="shared" si="94"/>
        <v>93</v>
      </c>
      <c r="I235" s="29">
        <f t="shared" si="94"/>
        <v>0</v>
      </c>
      <c r="J235" s="29">
        <f t="shared" si="94"/>
        <v>93</v>
      </c>
      <c r="K235" s="29">
        <f t="shared" si="94"/>
        <v>0</v>
      </c>
      <c r="L235" s="29">
        <f t="shared" si="94"/>
        <v>517</v>
      </c>
      <c r="M235" s="29">
        <f t="shared" si="94"/>
        <v>521</v>
      </c>
      <c r="N235" s="29">
        <f t="shared" si="94"/>
        <v>519</v>
      </c>
      <c r="O235" s="29">
        <f t="shared" si="94"/>
        <v>569</v>
      </c>
      <c r="P235" s="29">
        <f t="shared" si="94"/>
        <v>519</v>
      </c>
      <c r="Q235" s="29">
        <f t="shared" si="94"/>
        <v>516</v>
      </c>
      <c r="R235" s="29">
        <f t="shared" si="94"/>
        <v>508</v>
      </c>
      <c r="S235" s="29">
        <f t="shared" si="94"/>
        <v>508</v>
      </c>
      <c r="T235" s="29">
        <f t="shared" si="94"/>
        <v>569</v>
      </c>
      <c r="U235" s="29">
        <f t="shared" si="94"/>
        <v>508</v>
      </c>
      <c r="V235" s="29">
        <f t="shared" si="94"/>
        <v>0</v>
      </c>
      <c r="W235" s="29">
        <f t="shared" si="94"/>
        <v>0</v>
      </c>
      <c r="X235" s="29">
        <f t="shared" si="94"/>
        <v>0</v>
      </c>
      <c r="Y235" s="29">
        <f t="shared" si="94"/>
        <v>569</v>
      </c>
      <c r="Z235" s="29">
        <f t="shared" si="94"/>
        <v>0</v>
      </c>
      <c r="AA235" s="29">
        <f t="shared" si="94"/>
        <v>0</v>
      </c>
      <c r="AB235" s="29">
        <f t="shared" si="94"/>
        <v>0</v>
      </c>
      <c r="AC235" s="29">
        <f t="shared" si="94"/>
        <v>0</v>
      </c>
      <c r="AD235" s="29">
        <f t="shared" si="94"/>
        <v>569</v>
      </c>
      <c r="AE235" s="29">
        <f t="shared" si="94"/>
        <v>0</v>
      </c>
    </row>
    <row r="236" spans="1:31" s="55" customFormat="1" ht="14.5">
      <c r="A236" s="1"/>
      <c r="B236" s="33">
        <v>3</v>
      </c>
      <c r="C236" s="48" t="s">
        <v>72</v>
      </c>
      <c r="D236" s="29">
        <f t="shared" ref="D236:AE236" si="95">D250+D264+D278+D292+D306+D320+D334+D348+D362+D376+D390+D404+D418+D432+D446</f>
        <v>452</v>
      </c>
      <c r="E236" s="29">
        <f t="shared" si="95"/>
        <v>0</v>
      </c>
      <c r="F236" s="29">
        <f t="shared" si="95"/>
        <v>238</v>
      </c>
      <c r="G236" s="29">
        <f t="shared" si="95"/>
        <v>0</v>
      </c>
      <c r="H236" s="29">
        <f t="shared" si="95"/>
        <v>237</v>
      </c>
      <c r="I236" s="29">
        <f t="shared" si="95"/>
        <v>0</v>
      </c>
      <c r="J236" s="29">
        <f t="shared" si="95"/>
        <v>236</v>
      </c>
      <c r="K236" s="29">
        <f t="shared" si="95"/>
        <v>0</v>
      </c>
      <c r="L236" s="29">
        <f t="shared" si="95"/>
        <v>530</v>
      </c>
      <c r="M236" s="29">
        <f t="shared" si="95"/>
        <v>525</v>
      </c>
      <c r="N236" s="29">
        <f t="shared" si="95"/>
        <v>524</v>
      </c>
      <c r="O236" s="29">
        <f t="shared" si="95"/>
        <v>306</v>
      </c>
      <c r="P236" s="29">
        <f t="shared" si="95"/>
        <v>524</v>
      </c>
      <c r="Q236" s="29">
        <f t="shared" si="95"/>
        <v>526</v>
      </c>
      <c r="R236" s="29">
        <f t="shared" si="95"/>
        <v>529</v>
      </c>
      <c r="S236" s="29">
        <f t="shared" si="95"/>
        <v>527</v>
      </c>
      <c r="T236" s="29">
        <f t="shared" si="95"/>
        <v>306</v>
      </c>
      <c r="U236" s="29">
        <f t="shared" si="95"/>
        <v>527</v>
      </c>
      <c r="V236" s="29">
        <f t="shared" si="95"/>
        <v>0</v>
      </c>
      <c r="W236" s="29">
        <f t="shared" si="95"/>
        <v>0</v>
      </c>
      <c r="X236" s="29">
        <f t="shared" si="95"/>
        <v>0</v>
      </c>
      <c r="Y236" s="29">
        <f t="shared" si="95"/>
        <v>306</v>
      </c>
      <c r="Z236" s="29">
        <f t="shared" si="95"/>
        <v>0</v>
      </c>
      <c r="AA236" s="29">
        <f t="shared" si="95"/>
        <v>0</v>
      </c>
      <c r="AB236" s="29">
        <f t="shared" si="95"/>
        <v>0</v>
      </c>
      <c r="AC236" s="29">
        <f t="shared" si="95"/>
        <v>0</v>
      </c>
      <c r="AD236" s="29">
        <f t="shared" si="95"/>
        <v>306</v>
      </c>
      <c r="AE236" s="29">
        <f t="shared" si="95"/>
        <v>0</v>
      </c>
    </row>
    <row r="237" spans="1:31" s="55" customFormat="1" ht="14.5">
      <c r="A237" s="1"/>
      <c r="B237" s="33">
        <v>4</v>
      </c>
      <c r="C237" s="48" t="s">
        <v>73</v>
      </c>
      <c r="D237" s="29">
        <f t="shared" ref="D237:AE237" si="96">D251+D265+D279+D293+D307+D321+D335+D349+D363+D377+D391+D405+D419+D433+D447</f>
        <v>154</v>
      </c>
      <c r="E237" s="29">
        <f t="shared" si="96"/>
        <v>0</v>
      </c>
      <c r="F237" s="29">
        <f t="shared" si="96"/>
        <v>69</v>
      </c>
      <c r="G237" s="29">
        <f t="shared" si="96"/>
        <v>0</v>
      </c>
      <c r="H237" s="29">
        <f t="shared" si="96"/>
        <v>69</v>
      </c>
      <c r="I237" s="29">
        <f t="shared" si="96"/>
        <v>0</v>
      </c>
      <c r="J237" s="29">
        <f t="shared" si="96"/>
        <v>69</v>
      </c>
      <c r="K237" s="29">
        <f t="shared" si="96"/>
        <v>0</v>
      </c>
      <c r="L237" s="29">
        <f t="shared" si="96"/>
        <v>113</v>
      </c>
      <c r="M237" s="29">
        <f t="shared" si="96"/>
        <v>114</v>
      </c>
      <c r="N237" s="29">
        <f t="shared" si="96"/>
        <v>115</v>
      </c>
      <c r="O237" s="29">
        <f t="shared" si="96"/>
        <v>232</v>
      </c>
      <c r="P237" s="29">
        <f t="shared" si="96"/>
        <v>115</v>
      </c>
      <c r="Q237" s="29">
        <f t="shared" si="96"/>
        <v>116</v>
      </c>
      <c r="R237" s="29">
        <f t="shared" si="96"/>
        <v>120</v>
      </c>
      <c r="S237" s="29">
        <f t="shared" si="96"/>
        <v>125</v>
      </c>
      <c r="T237" s="29">
        <f t="shared" si="96"/>
        <v>232</v>
      </c>
      <c r="U237" s="29">
        <f t="shared" si="96"/>
        <v>125</v>
      </c>
      <c r="V237" s="29">
        <f t="shared" si="96"/>
        <v>0</v>
      </c>
      <c r="W237" s="29">
        <f t="shared" si="96"/>
        <v>0</v>
      </c>
      <c r="X237" s="29">
        <f t="shared" si="96"/>
        <v>0</v>
      </c>
      <c r="Y237" s="29">
        <f t="shared" si="96"/>
        <v>232</v>
      </c>
      <c r="Z237" s="29">
        <f t="shared" si="96"/>
        <v>0</v>
      </c>
      <c r="AA237" s="29">
        <f t="shared" si="96"/>
        <v>0</v>
      </c>
      <c r="AB237" s="29">
        <f t="shared" si="96"/>
        <v>0</v>
      </c>
      <c r="AC237" s="29">
        <f t="shared" si="96"/>
        <v>0</v>
      </c>
      <c r="AD237" s="29">
        <f t="shared" si="96"/>
        <v>232</v>
      </c>
      <c r="AE237" s="29">
        <f t="shared" si="96"/>
        <v>0</v>
      </c>
    </row>
    <row r="238" spans="1:31" s="55" customFormat="1" ht="14.5">
      <c r="A238" s="1"/>
      <c r="B238" s="33">
        <v>5</v>
      </c>
      <c r="C238" s="48" t="s">
        <v>74</v>
      </c>
      <c r="D238" s="29">
        <f t="shared" ref="D238:AE238" si="97">D252+D266+D280+D294+D308+D322+D336+D350+D364+D378+D392+D406+D420+D434+D448</f>
        <v>47</v>
      </c>
      <c r="E238" s="29">
        <f t="shared" si="97"/>
        <v>0</v>
      </c>
      <c r="F238" s="29">
        <f t="shared" si="97"/>
        <v>10</v>
      </c>
      <c r="G238" s="29">
        <f t="shared" si="97"/>
        <v>0</v>
      </c>
      <c r="H238" s="29">
        <f t="shared" si="97"/>
        <v>10</v>
      </c>
      <c r="I238" s="29">
        <f t="shared" si="97"/>
        <v>0</v>
      </c>
      <c r="J238" s="29">
        <f t="shared" si="97"/>
        <v>10</v>
      </c>
      <c r="K238" s="29">
        <f t="shared" si="97"/>
        <v>0</v>
      </c>
      <c r="L238" s="29">
        <f t="shared" si="97"/>
        <v>42</v>
      </c>
      <c r="M238" s="29">
        <f t="shared" si="97"/>
        <v>42</v>
      </c>
      <c r="N238" s="29">
        <f t="shared" si="97"/>
        <v>45</v>
      </c>
      <c r="O238" s="29">
        <f t="shared" si="97"/>
        <v>140</v>
      </c>
      <c r="P238" s="29">
        <f t="shared" si="97"/>
        <v>45</v>
      </c>
      <c r="Q238" s="29">
        <f t="shared" si="97"/>
        <v>45</v>
      </c>
      <c r="R238" s="29">
        <f t="shared" si="97"/>
        <v>44</v>
      </c>
      <c r="S238" s="29">
        <f t="shared" si="97"/>
        <v>46</v>
      </c>
      <c r="T238" s="29">
        <f t="shared" si="97"/>
        <v>140</v>
      </c>
      <c r="U238" s="29">
        <f t="shared" si="97"/>
        <v>46</v>
      </c>
      <c r="V238" s="29">
        <f t="shared" si="97"/>
        <v>0</v>
      </c>
      <c r="W238" s="29">
        <f t="shared" si="97"/>
        <v>0</v>
      </c>
      <c r="X238" s="29">
        <f t="shared" si="97"/>
        <v>0</v>
      </c>
      <c r="Y238" s="29">
        <f t="shared" si="97"/>
        <v>140</v>
      </c>
      <c r="Z238" s="29">
        <f t="shared" si="97"/>
        <v>0</v>
      </c>
      <c r="AA238" s="29">
        <f t="shared" si="97"/>
        <v>0</v>
      </c>
      <c r="AB238" s="29">
        <f t="shared" si="97"/>
        <v>0</v>
      </c>
      <c r="AC238" s="29">
        <f t="shared" si="97"/>
        <v>0</v>
      </c>
      <c r="AD238" s="29">
        <f t="shared" si="97"/>
        <v>140</v>
      </c>
      <c r="AE238" s="29">
        <f t="shared" si="97"/>
        <v>0</v>
      </c>
    </row>
    <row r="239" spans="1:31" s="55" customFormat="1" ht="14.5">
      <c r="A239" s="1"/>
      <c r="B239" s="33">
        <v>6</v>
      </c>
      <c r="C239" s="48" t="s">
        <v>75</v>
      </c>
      <c r="D239" s="29">
        <f t="shared" ref="D239:AD239" si="98">D253+D267+D281+D295+D309+D323+D337+D351+D365+D379+D393+D407+D421+D435+D449</f>
        <v>32</v>
      </c>
      <c r="E239" s="29">
        <f t="shared" si="98"/>
        <v>0</v>
      </c>
      <c r="F239" s="29">
        <f t="shared" si="98"/>
        <v>1</v>
      </c>
      <c r="G239" s="29">
        <f t="shared" si="98"/>
        <v>0</v>
      </c>
      <c r="H239" s="29">
        <f t="shared" si="98"/>
        <v>1</v>
      </c>
      <c r="I239" s="29">
        <f t="shared" si="98"/>
        <v>0</v>
      </c>
      <c r="J239" s="29">
        <f t="shared" si="98"/>
        <v>1</v>
      </c>
      <c r="K239" s="29">
        <f t="shared" si="98"/>
        <v>0</v>
      </c>
      <c r="L239" s="29">
        <f t="shared" si="98"/>
        <v>11</v>
      </c>
      <c r="M239" s="29">
        <f t="shared" si="98"/>
        <v>10</v>
      </c>
      <c r="N239" s="29">
        <f t="shared" si="98"/>
        <v>8</v>
      </c>
      <c r="O239" s="29">
        <f t="shared" si="98"/>
        <v>34</v>
      </c>
      <c r="P239" s="29">
        <f t="shared" si="98"/>
        <v>8</v>
      </c>
      <c r="Q239" s="29">
        <f t="shared" si="98"/>
        <v>8</v>
      </c>
      <c r="R239" s="29">
        <f t="shared" si="98"/>
        <v>8</v>
      </c>
      <c r="S239" s="29">
        <f t="shared" si="98"/>
        <v>8</v>
      </c>
      <c r="T239" s="29">
        <f t="shared" si="98"/>
        <v>34</v>
      </c>
      <c r="U239" s="29">
        <f t="shared" si="98"/>
        <v>8</v>
      </c>
      <c r="V239" s="29">
        <f t="shared" si="98"/>
        <v>0</v>
      </c>
      <c r="W239" s="29">
        <f t="shared" si="98"/>
        <v>0</v>
      </c>
      <c r="X239" s="29">
        <f t="shared" si="98"/>
        <v>0</v>
      </c>
      <c r="Y239" s="29">
        <f t="shared" si="98"/>
        <v>34</v>
      </c>
      <c r="Z239" s="29">
        <f t="shared" si="98"/>
        <v>0</v>
      </c>
      <c r="AA239" s="29">
        <f t="shared" si="98"/>
        <v>0</v>
      </c>
      <c r="AB239" s="29">
        <f t="shared" si="98"/>
        <v>0</v>
      </c>
      <c r="AC239" s="29">
        <f t="shared" si="98"/>
        <v>0</v>
      </c>
      <c r="AD239" s="29">
        <f t="shared" si="98"/>
        <v>34</v>
      </c>
      <c r="AE239" s="29">
        <f>AE253+AE267+AE281+AE295+AE309+AE323+AE337+AE351+AE365+AE379+AE393+AE407+AE421+AE435+AE449</f>
        <v>0</v>
      </c>
    </row>
    <row r="240" spans="1:31" s="55" customFormat="1" ht="23">
      <c r="A240" s="1"/>
      <c r="B240" s="45"/>
      <c r="C240" s="56" t="s">
        <v>69</v>
      </c>
      <c r="D240" s="53">
        <f>SUM(D234:D239)</f>
        <v>1251</v>
      </c>
      <c r="E240" s="53">
        <f t="shared" ref="E240:AE240" si="99">SUM(E234:E239)</f>
        <v>0</v>
      </c>
      <c r="F240" s="53">
        <f t="shared" si="99"/>
        <v>413</v>
      </c>
      <c r="G240" s="53">
        <f t="shared" si="99"/>
        <v>0</v>
      </c>
      <c r="H240" s="53">
        <f t="shared" si="99"/>
        <v>412</v>
      </c>
      <c r="I240" s="53">
        <f t="shared" si="99"/>
        <v>0</v>
      </c>
      <c r="J240" s="53">
        <f t="shared" si="99"/>
        <v>411</v>
      </c>
      <c r="K240" s="53">
        <f t="shared" si="99"/>
        <v>0</v>
      </c>
      <c r="L240" s="53">
        <f t="shared" si="99"/>
        <v>1245</v>
      </c>
      <c r="M240" s="53">
        <f t="shared" si="99"/>
        <v>1244</v>
      </c>
      <c r="N240" s="53">
        <f t="shared" si="99"/>
        <v>1242</v>
      </c>
      <c r="O240" s="53">
        <f t="shared" si="99"/>
        <v>1407</v>
      </c>
      <c r="P240" s="53">
        <f t="shared" si="99"/>
        <v>1242</v>
      </c>
      <c r="Q240" s="53">
        <f t="shared" si="99"/>
        <v>1241</v>
      </c>
      <c r="R240" s="53">
        <f t="shared" si="99"/>
        <v>1238</v>
      </c>
      <c r="S240" s="53">
        <f t="shared" si="99"/>
        <v>1238</v>
      </c>
      <c r="T240" s="53">
        <f t="shared" si="99"/>
        <v>1407</v>
      </c>
      <c r="U240" s="53">
        <f t="shared" si="99"/>
        <v>1238</v>
      </c>
      <c r="V240" s="53">
        <f t="shared" si="99"/>
        <v>0</v>
      </c>
      <c r="W240" s="53">
        <f t="shared" si="99"/>
        <v>0</v>
      </c>
      <c r="X240" s="53">
        <f t="shared" si="99"/>
        <v>0</v>
      </c>
      <c r="Y240" s="53">
        <f t="shared" si="99"/>
        <v>1407</v>
      </c>
      <c r="Z240" s="53">
        <f t="shared" si="99"/>
        <v>0</v>
      </c>
      <c r="AA240" s="53">
        <f t="shared" si="99"/>
        <v>0</v>
      </c>
      <c r="AB240" s="53">
        <f t="shared" si="99"/>
        <v>0</v>
      </c>
      <c r="AC240" s="53">
        <f t="shared" si="99"/>
        <v>0</v>
      </c>
      <c r="AD240" s="53">
        <f t="shared" si="99"/>
        <v>1407</v>
      </c>
      <c r="AE240" s="53">
        <f t="shared" si="99"/>
        <v>0</v>
      </c>
    </row>
    <row r="241" spans="1:31" s="55" customFormat="1" ht="14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31" s="55" customFormat="1" ht="14.5">
      <c r="A242" s="1"/>
      <c r="B242" s="1" t="str">
        <f>B228</f>
        <v>Organik Anak Perusahaan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31" s="55" customFormat="1" ht="14.5">
      <c r="A243" s="1"/>
      <c r="B243" s="40" t="str">
        <f>Pendidikan!B242</f>
        <v>PT. Pelindo TPK (Subholding Pusat)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31" s="55" customFormat="1" ht="14.5">
      <c r="A244" s="1"/>
      <c r="B244" s="137" t="s">
        <v>3</v>
      </c>
      <c r="C244" s="3"/>
      <c r="D244" s="4" t="s">
        <v>0</v>
      </c>
      <c r="E244" s="4" t="s">
        <v>1</v>
      </c>
      <c r="F244" s="4" t="s">
        <v>0</v>
      </c>
      <c r="G244" s="4" t="s">
        <v>1</v>
      </c>
      <c r="H244" s="4" t="s">
        <v>0</v>
      </c>
      <c r="I244" s="4" t="s">
        <v>1</v>
      </c>
      <c r="J244" s="4" t="s">
        <v>0</v>
      </c>
      <c r="K244" s="4" t="s">
        <v>1</v>
      </c>
      <c r="L244" s="5" t="s">
        <v>0</v>
      </c>
      <c r="M244" s="5" t="s">
        <v>0</v>
      </c>
      <c r="N244" s="4" t="s">
        <v>0</v>
      </c>
      <c r="O244" s="4" t="s">
        <v>1</v>
      </c>
      <c r="P244" s="6" t="s">
        <v>0</v>
      </c>
      <c r="Q244" s="5" t="s">
        <v>0</v>
      </c>
      <c r="R244" s="5" t="s">
        <v>0</v>
      </c>
      <c r="S244" s="4" t="s">
        <v>0</v>
      </c>
      <c r="T244" s="4" t="s">
        <v>1</v>
      </c>
      <c r="U244" s="6" t="s">
        <v>0</v>
      </c>
      <c r="V244" s="5" t="s">
        <v>0</v>
      </c>
      <c r="W244" s="5" t="s">
        <v>0</v>
      </c>
      <c r="X244" s="4" t="s">
        <v>0</v>
      </c>
      <c r="Y244" s="4" t="s">
        <v>1</v>
      </c>
      <c r="Z244" s="6" t="s">
        <v>0</v>
      </c>
      <c r="AA244" s="5" t="s">
        <v>0</v>
      </c>
      <c r="AB244" s="5" t="s">
        <v>0</v>
      </c>
      <c r="AC244" s="4" t="s">
        <v>0</v>
      </c>
      <c r="AD244" s="4" t="s">
        <v>1</v>
      </c>
      <c r="AE244" s="6" t="s">
        <v>0</v>
      </c>
    </row>
    <row r="245" spans="1:31" s="55" customFormat="1" ht="14.5">
      <c r="A245" s="1"/>
      <c r="B245" s="140"/>
      <c r="C245" s="9" t="s">
        <v>38</v>
      </c>
      <c r="D245" s="9" t="s">
        <v>6</v>
      </c>
      <c r="E245" s="9" t="s">
        <v>6</v>
      </c>
      <c r="F245" s="9" t="s">
        <v>7</v>
      </c>
      <c r="G245" s="9" t="s">
        <v>7</v>
      </c>
      <c r="H245" s="9" t="s">
        <v>8</v>
      </c>
      <c r="I245" s="9" t="s">
        <v>8</v>
      </c>
      <c r="J245" s="9" t="s">
        <v>9</v>
      </c>
      <c r="K245" s="9" t="s">
        <v>9</v>
      </c>
      <c r="L245" s="10" t="s">
        <v>10</v>
      </c>
      <c r="M245" s="10" t="s">
        <v>11</v>
      </c>
      <c r="N245" s="9" t="s">
        <v>12</v>
      </c>
      <c r="O245" s="9" t="s">
        <v>6</v>
      </c>
      <c r="P245" s="11" t="s">
        <v>6</v>
      </c>
      <c r="Q245" s="10" t="s">
        <v>63</v>
      </c>
      <c r="R245" s="10" t="s">
        <v>13</v>
      </c>
      <c r="S245" s="9" t="s">
        <v>14</v>
      </c>
      <c r="T245" s="9" t="s">
        <v>7</v>
      </c>
      <c r="U245" s="11" t="s">
        <v>7</v>
      </c>
      <c r="V245" s="10" t="s">
        <v>15</v>
      </c>
      <c r="W245" s="10" t="s">
        <v>16</v>
      </c>
      <c r="X245" s="9" t="s">
        <v>17</v>
      </c>
      <c r="Y245" s="9" t="s">
        <v>8</v>
      </c>
      <c r="Z245" s="11" t="s">
        <v>8</v>
      </c>
      <c r="AA245" s="10" t="s">
        <v>18</v>
      </c>
      <c r="AB245" s="10" t="s">
        <v>19</v>
      </c>
      <c r="AC245" s="9" t="s">
        <v>9</v>
      </c>
      <c r="AD245" s="9" t="s">
        <v>9</v>
      </c>
      <c r="AE245" s="11" t="s">
        <v>20</v>
      </c>
    </row>
    <row r="246" spans="1:31" s="55" customFormat="1" ht="14.5">
      <c r="A246" s="1"/>
      <c r="B246" s="141"/>
      <c r="C246" s="13"/>
      <c r="D246" s="14">
        <v>2021</v>
      </c>
      <c r="E246" s="14">
        <v>2021</v>
      </c>
      <c r="F246" s="14">
        <v>2021</v>
      </c>
      <c r="G246" s="14">
        <v>2021</v>
      </c>
      <c r="H246" s="14">
        <v>2021</v>
      </c>
      <c r="I246" s="14">
        <v>2021</v>
      </c>
      <c r="J246" s="14">
        <v>2021</v>
      </c>
      <c r="K246" s="14">
        <v>2021</v>
      </c>
      <c r="L246" s="15" t="s">
        <v>22</v>
      </c>
      <c r="M246" s="15" t="s">
        <v>22</v>
      </c>
      <c r="N246" s="14" t="s">
        <v>22</v>
      </c>
      <c r="O246" s="14" t="s">
        <v>22</v>
      </c>
      <c r="P246" s="16">
        <v>2022</v>
      </c>
      <c r="Q246" s="15" t="s">
        <v>22</v>
      </c>
      <c r="R246" s="15" t="s">
        <v>22</v>
      </c>
      <c r="S246" s="14" t="s">
        <v>22</v>
      </c>
      <c r="T246" s="14" t="s">
        <v>22</v>
      </c>
      <c r="U246" s="16">
        <v>2022</v>
      </c>
      <c r="V246" s="15" t="s">
        <v>22</v>
      </c>
      <c r="W246" s="15" t="s">
        <v>22</v>
      </c>
      <c r="X246" s="14" t="s">
        <v>22</v>
      </c>
      <c r="Y246" s="14" t="s">
        <v>22</v>
      </c>
      <c r="Z246" s="16">
        <v>2022</v>
      </c>
      <c r="AA246" s="15" t="s">
        <v>22</v>
      </c>
      <c r="AB246" s="15" t="s">
        <v>22</v>
      </c>
      <c r="AC246" s="14">
        <v>2022</v>
      </c>
      <c r="AD246" s="14">
        <v>2022</v>
      </c>
      <c r="AE246" s="16">
        <v>2022</v>
      </c>
    </row>
    <row r="247" spans="1:31" s="55" customFormat="1" ht="14.5">
      <c r="A247" s="1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 s="55" customFormat="1" ht="14.5">
      <c r="A248" s="1"/>
      <c r="B248" s="33">
        <v>1</v>
      </c>
      <c r="C248" s="48" t="s">
        <v>70</v>
      </c>
      <c r="D248" s="29">
        <v>0</v>
      </c>
      <c r="E248" s="29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f t="shared" ref="K248:K253" si="100">E248+G248+I248</f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f t="shared" ref="P248:P253" si="101">N248</f>
        <v>0</v>
      </c>
      <c r="Q248" s="29">
        <v>0</v>
      </c>
      <c r="R248" s="29">
        <v>0</v>
      </c>
      <c r="S248" s="29">
        <v>0</v>
      </c>
      <c r="T248" s="29">
        <v>0</v>
      </c>
      <c r="U248" s="29">
        <f t="shared" ref="U248:U253" si="102">S248</f>
        <v>0</v>
      </c>
      <c r="V248" s="29">
        <v>0</v>
      </c>
      <c r="W248" s="29">
        <v>0</v>
      </c>
      <c r="X248" s="29">
        <v>0</v>
      </c>
      <c r="Y248" s="29">
        <v>0</v>
      </c>
      <c r="Z248" s="29">
        <f t="shared" ref="Z248:Z253" si="103">X248</f>
        <v>0</v>
      </c>
      <c r="AA248" s="29">
        <v>0</v>
      </c>
      <c r="AB248" s="29">
        <v>0</v>
      </c>
      <c r="AC248" s="29">
        <v>0</v>
      </c>
      <c r="AD248" s="29">
        <v>0</v>
      </c>
      <c r="AE248" s="29">
        <f t="shared" ref="AE248:AE253" si="104">AC248</f>
        <v>0</v>
      </c>
    </row>
    <row r="249" spans="1:31" s="55" customFormat="1" ht="14.5">
      <c r="A249" s="1"/>
      <c r="B249" s="33">
        <v>2</v>
      </c>
      <c r="C249" s="48" t="s">
        <v>71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f t="shared" si="100"/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f t="shared" si="101"/>
        <v>0</v>
      </c>
      <c r="Q249" s="29">
        <v>0</v>
      </c>
      <c r="R249" s="29">
        <v>0</v>
      </c>
      <c r="S249" s="29">
        <v>0</v>
      </c>
      <c r="T249" s="29">
        <v>0</v>
      </c>
      <c r="U249" s="29">
        <f t="shared" si="102"/>
        <v>0</v>
      </c>
      <c r="V249" s="29">
        <v>0</v>
      </c>
      <c r="W249" s="29">
        <v>0</v>
      </c>
      <c r="X249" s="29">
        <v>0</v>
      </c>
      <c r="Y249" s="29">
        <v>0</v>
      </c>
      <c r="Z249" s="29">
        <f t="shared" si="103"/>
        <v>0</v>
      </c>
      <c r="AA249" s="29">
        <v>0</v>
      </c>
      <c r="AB249" s="29">
        <v>0</v>
      </c>
      <c r="AC249" s="29">
        <v>0</v>
      </c>
      <c r="AD249" s="29">
        <v>0</v>
      </c>
      <c r="AE249" s="29">
        <f t="shared" si="104"/>
        <v>0</v>
      </c>
    </row>
    <row r="250" spans="1:31" s="55" customFormat="1" ht="14.5">
      <c r="A250" s="1"/>
      <c r="B250" s="33">
        <v>3</v>
      </c>
      <c r="C250" s="48" t="s">
        <v>72</v>
      </c>
      <c r="D250" s="29">
        <v>0</v>
      </c>
      <c r="E250" s="29">
        <v>0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f t="shared" si="100"/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f t="shared" si="101"/>
        <v>0</v>
      </c>
      <c r="Q250" s="29">
        <v>0</v>
      </c>
      <c r="R250" s="29">
        <v>0</v>
      </c>
      <c r="S250" s="29">
        <v>0</v>
      </c>
      <c r="T250" s="29">
        <v>0</v>
      </c>
      <c r="U250" s="29">
        <f t="shared" si="102"/>
        <v>0</v>
      </c>
      <c r="V250" s="29">
        <v>0</v>
      </c>
      <c r="W250" s="29">
        <v>0</v>
      </c>
      <c r="X250" s="29">
        <v>0</v>
      </c>
      <c r="Y250" s="29">
        <v>0</v>
      </c>
      <c r="Z250" s="29">
        <f t="shared" si="103"/>
        <v>0</v>
      </c>
      <c r="AA250" s="29">
        <v>0</v>
      </c>
      <c r="AB250" s="29">
        <v>0</v>
      </c>
      <c r="AC250" s="29">
        <v>0</v>
      </c>
      <c r="AD250" s="29">
        <v>0</v>
      </c>
      <c r="AE250" s="29">
        <f t="shared" si="104"/>
        <v>0</v>
      </c>
    </row>
    <row r="251" spans="1:31" s="55" customFormat="1" ht="14.5">
      <c r="A251" s="1"/>
      <c r="B251" s="33">
        <v>4</v>
      </c>
      <c r="C251" s="48" t="s">
        <v>73</v>
      </c>
      <c r="D251" s="29">
        <v>0</v>
      </c>
      <c r="E251" s="29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f t="shared" si="100"/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f t="shared" si="101"/>
        <v>0</v>
      </c>
      <c r="Q251" s="29">
        <v>0</v>
      </c>
      <c r="R251" s="29">
        <v>0</v>
      </c>
      <c r="S251" s="29">
        <v>0</v>
      </c>
      <c r="T251" s="29">
        <v>0</v>
      </c>
      <c r="U251" s="29">
        <f t="shared" si="102"/>
        <v>0</v>
      </c>
      <c r="V251" s="29">
        <v>0</v>
      </c>
      <c r="W251" s="29">
        <v>0</v>
      </c>
      <c r="X251" s="29">
        <v>0</v>
      </c>
      <c r="Y251" s="29">
        <v>0</v>
      </c>
      <c r="Z251" s="29">
        <f t="shared" si="103"/>
        <v>0</v>
      </c>
      <c r="AA251" s="29">
        <v>0</v>
      </c>
      <c r="AB251" s="29">
        <v>0</v>
      </c>
      <c r="AC251" s="29">
        <v>0</v>
      </c>
      <c r="AD251" s="29">
        <v>0</v>
      </c>
      <c r="AE251" s="29">
        <f t="shared" si="104"/>
        <v>0</v>
      </c>
    </row>
    <row r="252" spans="1:31" s="55" customFormat="1" ht="14.5">
      <c r="A252" s="1"/>
      <c r="B252" s="33">
        <v>5</v>
      </c>
      <c r="C252" s="48" t="s">
        <v>74</v>
      </c>
      <c r="D252" s="29">
        <v>0</v>
      </c>
      <c r="E252" s="29">
        <v>0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29">
        <f t="shared" si="100"/>
        <v>0</v>
      </c>
      <c r="L252" s="29">
        <v>0</v>
      </c>
      <c r="M252" s="29">
        <v>0</v>
      </c>
      <c r="N252" s="29">
        <v>0</v>
      </c>
      <c r="O252" s="29">
        <v>0</v>
      </c>
      <c r="P252" s="29">
        <f t="shared" si="101"/>
        <v>0</v>
      </c>
      <c r="Q252" s="29">
        <v>0</v>
      </c>
      <c r="R252" s="29">
        <v>0</v>
      </c>
      <c r="S252" s="29">
        <v>0</v>
      </c>
      <c r="T252" s="29">
        <v>0</v>
      </c>
      <c r="U252" s="29">
        <f t="shared" si="102"/>
        <v>0</v>
      </c>
      <c r="V252" s="29">
        <v>0</v>
      </c>
      <c r="W252" s="29">
        <v>0</v>
      </c>
      <c r="X252" s="29">
        <v>0</v>
      </c>
      <c r="Y252" s="29">
        <v>0</v>
      </c>
      <c r="Z252" s="29">
        <f t="shared" si="103"/>
        <v>0</v>
      </c>
      <c r="AA252" s="29">
        <v>0</v>
      </c>
      <c r="AB252" s="29">
        <v>0</v>
      </c>
      <c r="AC252" s="29">
        <v>0</v>
      </c>
      <c r="AD252" s="29">
        <v>0</v>
      </c>
      <c r="AE252" s="29">
        <f t="shared" si="104"/>
        <v>0</v>
      </c>
    </row>
    <row r="253" spans="1:31" s="55" customFormat="1" ht="14.5">
      <c r="A253" s="1"/>
      <c r="B253" s="33">
        <v>6</v>
      </c>
      <c r="C253" s="48" t="s">
        <v>75</v>
      </c>
      <c r="D253" s="29">
        <v>0</v>
      </c>
      <c r="E253" s="29">
        <v>0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29">
        <f t="shared" si="100"/>
        <v>0</v>
      </c>
      <c r="L253" s="29">
        <v>0</v>
      </c>
      <c r="M253" s="29">
        <v>0</v>
      </c>
      <c r="N253" s="29">
        <v>0</v>
      </c>
      <c r="O253" s="29">
        <v>0</v>
      </c>
      <c r="P253" s="29">
        <f t="shared" si="101"/>
        <v>0</v>
      </c>
      <c r="Q253" s="29">
        <v>0</v>
      </c>
      <c r="R253" s="29">
        <v>0</v>
      </c>
      <c r="S253" s="29">
        <v>0</v>
      </c>
      <c r="T253" s="29">
        <v>0</v>
      </c>
      <c r="U253" s="29">
        <f t="shared" si="102"/>
        <v>0</v>
      </c>
      <c r="V253" s="29">
        <v>0</v>
      </c>
      <c r="W253" s="29">
        <v>0</v>
      </c>
      <c r="X253" s="29">
        <v>0</v>
      </c>
      <c r="Y253" s="29">
        <v>0</v>
      </c>
      <c r="Z253" s="29">
        <f t="shared" si="103"/>
        <v>0</v>
      </c>
      <c r="AA253" s="29">
        <v>0</v>
      </c>
      <c r="AB253" s="29">
        <v>0</v>
      </c>
      <c r="AC253" s="29">
        <v>0</v>
      </c>
      <c r="AD253" s="29">
        <v>0</v>
      </c>
      <c r="AE253" s="29">
        <f t="shared" si="104"/>
        <v>0</v>
      </c>
    </row>
    <row r="254" spans="1:31" s="55" customFormat="1" ht="23">
      <c r="A254" s="1"/>
      <c r="B254" s="45"/>
      <c r="C254" s="56" t="s">
        <v>69</v>
      </c>
      <c r="D254" s="53">
        <f>SUM(D248:D253)</f>
        <v>0</v>
      </c>
      <c r="E254" s="53">
        <f t="shared" ref="E254:AE254" si="105">SUM(E248:E253)</f>
        <v>0</v>
      </c>
      <c r="F254" s="53">
        <f t="shared" si="105"/>
        <v>0</v>
      </c>
      <c r="G254" s="53">
        <f t="shared" si="105"/>
        <v>0</v>
      </c>
      <c r="H254" s="53">
        <f t="shared" si="105"/>
        <v>0</v>
      </c>
      <c r="I254" s="53">
        <f t="shared" si="105"/>
        <v>0</v>
      </c>
      <c r="J254" s="53">
        <f t="shared" si="105"/>
        <v>0</v>
      </c>
      <c r="K254" s="53">
        <f t="shared" si="105"/>
        <v>0</v>
      </c>
      <c r="L254" s="53">
        <f t="shared" si="105"/>
        <v>0</v>
      </c>
      <c r="M254" s="53">
        <f t="shared" si="105"/>
        <v>0</v>
      </c>
      <c r="N254" s="53">
        <f t="shared" si="105"/>
        <v>0</v>
      </c>
      <c r="O254" s="53">
        <f t="shared" si="105"/>
        <v>0</v>
      </c>
      <c r="P254" s="53">
        <f t="shared" si="105"/>
        <v>0</v>
      </c>
      <c r="Q254" s="53">
        <f t="shared" si="105"/>
        <v>0</v>
      </c>
      <c r="R254" s="53">
        <f t="shared" si="105"/>
        <v>0</v>
      </c>
      <c r="S254" s="53">
        <f t="shared" si="105"/>
        <v>0</v>
      </c>
      <c r="T254" s="53">
        <f t="shared" si="105"/>
        <v>0</v>
      </c>
      <c r="U254" s="53">
        <f t="shared" si="105"/>
        <v>0</v>
      </c>
      <c r="V254" s="53">
        <f t="shared" si="105"/>
        <v>0</v>
      </c>
      <c r="W254" s="53">
        <f t="shared" si="105"/>
        <v>0</v>
      </c>
      <c r="X254" s="53">
        <f t="shared" si="105"/>
        <v>0</v>
      </c>
      <c r="Y254" s="53">
        <f t="shared" si="105"/>
        <v>0</v>
      </c>
      <c r="Z254" s="53">
        <f t="shared" si="105"/>
        <v>0</v>
      </c>
      <c r="AA254" s="53">
        <f t="shared" si="105"/>
        <v>0</v>
      </c>
      <c r="AB254" s="53">
        <f t="shared" si="105"/>
        <v>0</v>
      </c>
      <c r="AC254" s="53">
        <f t="shared" si="105"/>
        <v>0</v>
      </c>
      <c r="AD254" s="53">
        <f t="shared" si="105"/>
        <v>0</v>
      </c>
      <c r="AE254" s="53">
        <f t="shared" si="105"/>
        <v>0</v>
      </c>
    </row>
    <row r="255" spans="1:31" s="55" customFormat="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31" s="55" customFormat="1" ht="15.75" customHeight="1">
      <c r="A256" s="1"/>
      <c r="B256" s="1" t="str">
        <f>B242</f>
        <v>Organik Anak Perusahaan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31" s="55" customFormat="1" ht="14.5">
      <c r="A257" s="1"/>
      <c r="B257" s="40" t="str">
        <f>Pendidikan!B256</f>
        <v>Terminal Petikemas Belawan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31" s="55" customFormat="1" ht="14.5">
      <c r="A258" s="1"/>
      <c r="B258" s="137" t="s">
        <v>3</v>
      </c>
      <c r="C258" s="3"/>
      <c r="D258" s="4" t="s">
        <v>0</v>
      </c>
      <c r="E258" s="4" t="s">
        <v>1</v>
      </c>
      <c r="F258" s="4" t="s">
        <v>0</v>
      </c>
      <c r="G258" s="4" t="s">
        <v>1</v>
      </c>
      <c r="H258" s="4" t="s">
        <v>0</v>
      </c>
      <c r="I258" s="4" t="s">
        <v>1</v>
      </c>
      <c r="J258" s="4" t="s">
        <v>0</v>
      </c>
      <c r="K258" s="4" t="s">
        <v>1</v>
      </c>
      <c r="L258" s="5" t="s">
        <v>0</v>
      </c>
      <c r="M258" s="5" t="s">
        <v>0</v>
      </c>
      <c r="N258" s="4" t="s">
        <v>0</v>
      </c>
      <c r="O258" s="4" t="s">
        <v>1</v>
      </c>
      <c r="P258" s="6" t="s">
        <v>0</v>
      </c>
      <c r="Q258" s="5" t="s">
        <v>0</v>
      </c>
      <c r="R258" s="5" t="s">
        <v>0</v>
      </c>
      <c r="S258" s="4" t="s">
        <v>0</v>
      </c>
      <c r="T258" s="4" t="s">
        <v>1</v>
      </c>
      <c r="U258" s="6" t="s">
        <v>0</v>
      </c>
      <c r="V258" s="5" t="s">
        <v>0</v>
      </c>
      <c r="W258" s="5" t="s">
        <v>0</v>
      </c>
      <c r="X258" s="4" t="s">
        <v>0</v>
      </c>
      <c r="Y258" s="4" t="s">
        <v>1</v>
      </c>
      <c r="Z258" s="6" t="s">
        <v>0</v>
      </c>
      <c r="AA258" s="5" t="s">
        <v>0</v>
      </c>
      <c r="AB258" s="5" t="s">
        <v>0</v>
      </c>
      <c r="AC258" s="4" t="s">
        <v>0</v>
      </c>
      <c r="AD258" s="4" t="s">
        <v>1</v>
      </c>
      <c r="AE258" s="6" t="s">
        <v>0</v>
      </c>
    </row>
    <row r="259" spans="1:31" s="55" customFormat="1" ht="14.5">
      <c r="A259" s="1"/>
      <c r="B259" s="138"/>
      <c r="C259" s="9" t="s">
        <v>38</v>
      </c>
      <c r="D259" s="9" t="s">
        <v>6</v>
      </c>
      <c r="E259" s="9" t="s">
        <v>6</v>
      </c>
      <c r="F259" s="9" t="s">
        <v>7</v>
      </c>
      <c r="G259" s="9" t="s">
        <v>7</v>
      </c>
      <c r="H259" s="9" t="s">
        <v>8</v>
      </c>
      <c r="I259" s="9" t="s">
        <v>8</v>
      </c>
      <c r="J259" s="9" t="s">
        <v>9</v>
      </c>
      <c r="K259" s="9" t="s">
        <v>9</v>
      </c>
      <c r="L259" s="10" t="s">
        <v>10</v>
      </c>
      <c r="M259" s="10" t="s">
        <v>11</v>
      </c>
      <c r="N259" s="9" t="s">
        <v>12</v>
      </c>
      <c r="O259" s="9" t="s">
        <v>6</v>
      </c>
      <c r="P259" s="11" t="s">
        <v>6</v>
      </c>
      <c r="Q259" s="10" t="s">
        <v>63</v>
      </c>
      <c r="R259" s="10" t="s">
        <v>13</v>
      </c>
      <c r="S259" s="9" t="s">
        <v>14</v>
      </c>
      <c r="T259" s="9" t="s">
        <v>7</v>
      </c>
      <c r="U259" s="11" t="s">
        <v>7</v>
      </c>
      <c r="V259" s="10" t="s">
        <v>15</v>
      </c>
      <c r="W259" s="10" t="s">
        <v>16</v>
      </c>
      <c r="X259" s="9" t="s">
        <v>17</v>
      </c>
      <c r="Y259" s="9" t="s">
        <v>8</v>
      </c>
      <c r="Z259" s="11" t="s">
        <v>8</v>
      </c>
      <c r="AA259" s="10" t="s">
        <v>18</v>
      </c>
      <c r="AB259" s="10" t="s">
        <v>19</v>
      </c>
      <c r="AC259" s="9" t="s">
        <v>9</v>
      </c>
      <c r="AD259" s="9" t="s">
        <v>9</v>
      </c>
      <c r="AE259" s="11" t="s">
        <v>20</v>
      </c>
    </row>
    <row r="260" spans="1:31" s="55" customFormat="1" ht="14.5">
      <c r="A260" s="1"/>
      <c r="B260" s="139"/>
      <c r="C260" s="13"/>
      <c r="D260" s="14">
        <v>2021</v>
      </c>
      <c r="E260" s="14">
        <v>2021</v>
      </c>
      <c r="F260" s="14">
        <v>2021</v>
      </c>
      <c r="G260" s="14">
        <v>2021</v>
      </c>
      <c r="H260" s="14">
        <v>2021</v>
      </c>
      <c r="I260" s="14">
        <v>2021</v>
      </c>
      <c r="J260" s="14">
        <v>2021</v>
      </c>
      <c r="K260" s="14">
        <v>2021</v>
      </c>
      <c r="L260" s="15" t="s">
        <v>22</v>
      </c>
      <c r="M260" s="15" t="s">
        <v>22</v>
      </c>
      <c r="N260" s="14" t="s">
        <v>22</v>
      </c>
      <c r="O260" s="14" t="s">
        <v>22</v>
      </c>
      <c r="P260" s="16">
        <v>2022</v>
      </c>
      <c r="Q260" s="15" t="s">
        <v>22</v>
      </c>
      <c r="R260" s="15" t="s">
        <v>22</v>
      </c>
      <c r="S260" s="14" t="s">
        <v>22</v>
      </c>
      <c r="T260" s="14" t="s">
        <v>22</v>
      </c>
      <c r="U260" s="16">
        <v>2022</v>
      </c>
      <c r="V260" s="15" t="s">
        <v>22</v>
      </c>
      <c r="W260" s="15" t="s">
        <v>22</v>
      </c>
      <c r="X260" s="14" t="s">
        <v>22</v>
      </c>
      <c r="Y260" s="14" t="s">
        <v>22</v>
      </c>
      <c r="Z260" s="16">
        <v>2022</v>
      </c>
      <c r="AA260" s="15" t="s">
        <v>22</v>
      </c>
      <c r="AB260" s="15" t="s">
        <v>22</v>
      </c>
      <c r="AC260" s="14">
        <v>2022</v>
      </c>
      <c r="AD260" s="14">
        <v>2022</v>
      </c>
      <c r="AE260" s="16">
        <v>2022</v>
      </c>
    </row>
    <row r="261" spans="1:31" s="55" customFormat="1" ht="14.5">
      <c r="A261" s="1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 s="55" customFormat="1" ht="14.5">
      <c r="A262" s="1"/>
      <c r="B262" s="33">
        <v>1</v>
      </c>
      <c r="C262" s="48" t="s">
        <v>70</v>
      </c>
      <c r="D262" s="29">
        <v>0</v>
      </c>
      <c r="E262" s="29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f t="shared" ref="K262:K267" si="106">E262+G262+I262</f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f t="shared" ref="P262:P267" si="107">N262</f>
        <v>0</v>
      </c>
      <c r="Q262" s="29">
        <v>0</v>
      </c>
      <c r="R262" s="29">
        <v>0</v>
      </c>
      <c r="S262" s="29">
        <v>0</v>
      </c>
      <c r="T262" s="29">
        <v>0</v>
      </c>
      <c r="U262" s="29">
        <f t="shared" ref="U262:U267" si="108">S262</f>
        <v>0</v>
      </c>
      <c r="V262" s="29">
        <v>0</v>
      </c>
      <c r="W262" s="29">
        <v>0</v>
      </c>
      <c r="X262" s="29">
        <v>0</v>
      </c>
      <c r="Y262" s="29">
        <v>0</v>
      </c>
      <c r="Z262" s="29">
        <f t="shared" ref="Z262:Z267" si="109">X262</f>
        <v>0</v>
      </c>
      <c r="AA262" s="29">
        <v>0</v>
      </c>
      <c r="AB262" s="29">
        <v>0</v>
      </c>
      <c r="AC262" s="29">
        <v>0</v>
      </c>
      <c r="AD262" s="29">
        <v>0</v>
      </c>
      <c r="AE262" s="29">
        <f t="shared" ref="AE262:AE267" si="110">AC262</f>
        <v>0</v>
      </c>
    </row>
    <row r="263" spans="1:31" s="55" customFormat="1" ht="14.5">
      <c r="A263" s="1"/>
      <c r="B263" s="33">
        <v>2</v>
      </c>
      <c r="C263" s="48" t="s">
        <v>71</v>
      </c>
      <c r="D263" s="29">
        <v>0</v>
      </c>
      <c r="E263" s="29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f t="shared" si="106"/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f t="shared" si="107"/>
        <v>0</v>
      </c>
      <c r="Q263" s="29">
        <v>0</v>
      </c>
      <c r="R263" s="29">
        <v>0</v>
      </c>
      <c r="S263" s="29">
        <v>0</v>
      </c>
      <c r="T263" s="29">
        <v>0</v>
      </c>
      <c r="U263" s="29">
        <f t="shared" si="108"/>
        <v>0</v>
      </c>
      <c r="V263" s="29">
        <v>0</v>
      </c>
      <c r="W263" s="29">
        <v>0</v>
      </c>
      <c r="X263" s="29">
        <v>0</v>
      </c>
      <c r="Y263" s="29">
        <v>0</v>
      </c>
      <c r="Z263" s="29">
        <f t="shared" si="109"/>
        <v>0</v>
      </c>
      <c r="AA263" s="29">
        <v>0</v>
      </c>
      <c r="AB263" s="29">
        <v>0</v>
      </c>
      <c r="AC263" s="29">
        <v>0</v>
      </c>
      <c r="AD263" s="29">
        <v>0</v>
      </c>
      <c r="AE263" s="29">
        <f t="shared" si="110"/>
        <v>0</v>
      </c>
    </row>
    <row r="264" spans="1:31" s="55" customFormat="1" ht="14.5">
      <c r="A264" s="1"/>
      <c r="B264" s="33">
        <v>3</v>
      </c>
      <c r="C264" s="48" t="s">
        <v>72</v>
      </c>
      <c r="D264" s="29">
        <v>0</v>
      </c>
      <c r="E264" s="29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f t="shared" si="106"/>
        <v>0</v>
      </c>
      <c r="L264" s="29">
        <v>0</v>
      </c>
      <c r="M264" s="29">
        <v>0</v>
      </c>
      <c r="N264" s="29">
        <v>0</v>
      </c>
      <c r="O264" s="29">
        <v>0</v>
      </c>
      <c r="P264" s="29">
        <f t="shared" si="107"/>
        <v>0</v>
      </c>
      <c r="Q264" s="29">
        <v>0</v>
      </c>
      <c r="R264" s="29">
        <v>0</v>
      </c>
      <c r="S264" s="29">
        <v>0</v>
      </c>
      <c r="T264" s="29">
        <v>0</v>
      </c>
      <c r="U264" s="29">
        <f t="shared" si="108"/>
        <v>0</v>
      </c>
      <c r="V264" s="29">
        <v>0</v>
      </c>
      <c r="W264" s="29">
        <v>0</v>
      </c>
      <c r="X264" s="29">
        <v>0</v>
      </c>
      <c r="Y264" s="29">
        <v>0</v>
      </c>
      <c r="Z264" s="29">
        <f t="shared" si="109"/>
        <v>0</v>
      </c>
      <c r="AA264" s="29">
        <v>0</v>
      </c>
      <c r="AB264" s="29">
        <v>0</v>
      </c>
      <c r="AC264" s="29">
        <v>0</v>
      </c>
      <c r="AD264" s="29">
        <v>0</v>
      </c>
      <c r="AE264" s="29">
        <f t="shared" si="110"/>
        <v>0</v>
      </c>
    </row>
    <row r="265" spans="1:31" s="55" customFormat="1" ht="14.5">
      <c r="A265" s="1"/>
      <c r="B265" s="33">
        <v>4</v>
      </c>
      <c r="C265" s="48" t="s">
        <v>73</v>
      </c>
      <c r="D265" s="29">
        <v>0</v>
      </c>
      <c r="E265" s="29">
        <v>0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29">
        <f t="shared" si="106"/>
        <v>0</v>
      </c>
      <c r="L265" s="29">
        <v>0</v>
      </c>
      <c r="M265" s="29">
        <v>0</v>
      </c>
      <c r="N265" s="29">
        <v>0</v>
      </c>
      <c r="O265" s="29">
        <v>0</v>
      </c>
      <c r="P265" s="29">
        <f t="shared" si="107"/>
        <v>0</v>
      </c>
      <c r="Q265" s="29">
        <v>0</v>
      </c>
      <c r="R265" s="29">
        <v>0</v>
      </c>
      <c r="S265" s="29">
        <v>0</v>
      </c>
      <c r="T265" s="29">
        <v>0</v>
      </c>
      <c r="U265" s="29">
        <f t="shared" si="108"/>
        <v>0</v>
      </c>
      <c r="V265" s="29">
        <v>0</v>
      </c>
      <c r="W265" s="29">
        <v>0</v>
      </c>
      <c r="X265" s="29">
        <v>0</v>
      </c>
      <c r="Y265" s="29">
        <v>0</v>
      </c>
      <c r="Z265" s="29">
        <f t="shared" si="109"/>
        <v>0</v>
      </c>
      <c r="AA265" s="29">
        <v>0</v>
      </c>
      <c r="AB265" s="29">
        <v>0</v>
      </c>
      <c r="AC265" s="29">
        <v>0</v>
      </c>
      <c r="AD265" s="29">
        <v>0</v>
      </c>
      <c r="AE265" s="29">
        <f t="shared" si="110"/>
        <v>0</v>
      </c>
    </row>
    <row r="266" spans="1:31" s="55" customFormat="1" ht="14.5">
      <c r="A266" s="1"/>
      <c r="B266" s="33">
        <v>5</v>
      </c>
      <c r="C266" s="48" t="s">
        <v>74</v>
      </c>
      <c r="D266" s="29">
        <v>0</v>
      </c>
      <c r="E266" s="29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f t="shared" si="106"/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f t="shared" si="107"/>
        <v>0</v>
      </c>
      <c r="Q266" s="29">
        <v>0</v>
      </c>
      <c r="R266" s="29">
        <v>0</v>
      </c>
      <c r="S266" s="29">
        <v>0</v>
      </c>
      <c r="T266" s="29">
        <v>0</v>
      </c>
      <c r="U266" s="29">
        <f t="shared" si="108"/>
        <v>0</v>
      </c>
      <c r="V266" s="29">
        <v>0</v>
      </c>
      <c r="W266" s="29">
        <v>0</v>
      </c>
      <c r="X266" s="29">
        <v>0</v>
      </c>
      <c r="Y266" s="29">
        <v>0</v>
      </c>
      <c r="Z266" s="29">
        <f t="shared" si="109"/>
        <v>0</v>
      </c>
      <c r="AA266" s="29">
        <v>0</v>
      </c>
      <c r="AB266" s="29">
        <v>0</v>
      </c>
      <c r="AC266" s="29">
        <v>0</v>
      </c>
      <c r="AD266" s="29">
        <v>0</v>
      </c>
      <c r="AE266" s="29">
        <f t="shared" si="110"/>
        <v>0</v>
      </c>
    </row>
    <row r="267" spans="1:31" s="55" customFormat="1" ht="14.5">
      <c r="A267" s="1"/>
      <c r="B267" s="33">
        <v>6</v>
      </c>
      <c r="C267" s="48" t="s">
        <v>75</v>
      </c>
      <c r="D267" s="29">
        <v>0</v>
      </c>
      <c r="E267" s="29">
        <v>0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f t="shared" si="106"/>
        <v>0</v>
      </c>
      <c r="L267" s="29">
        <v>0</v>
      </c>
      <c r="M267" s="29">
        <v>0</v>
      </c>
      <c r="N267" s="29">
        <v>0</v>
      </c>
      <c r="O267" s="29">
        <v>0</v>
      </c>
      <c r="P267" s="29">
        <f t="shared" si="107"/>
        <v>0</v>
      </c>
      <c r="Q267" s="29">
        <v>0</v>
      </c>
      <c r="R267" s="29">
        <v>0</v>
      </c>
      <c r="S267" s="29">
        <v>0</v>
      </c>
      <c r="T267" s="29">
        <v>0</v>
      </c>
      <c r="U267" s="29">
        <f t="shared" si="108"/>
        <v>0</v>
      </c>
      <c r="V267" s="29">
        <v>0</v>
      </c>
      <c r="W267" s="29">
        <v>0</v>
      </c>
      <c r="X267" s="29">
        <v>0</v>
      </c>
      <c r="Y267" s="29">
        <v>0</v>
      </c>
      <c r="Z267" s="29">
        <f t="shared" si="109"/>
        <v>0</v>
      </c>
      <c r="AA267" s="29">
        <v>0</v>
      </c>
      <c r="AB267" s="29">
        <v>0</v>
      </c>
      <c r="AC267" s="29">
        <v>0</v>
      </c>
      <c r="AD267" s="29">
        <v>0</v>
      </c>
      <c r="AE267" s="29">
        <f t="shared" si="110"/>
        <v>0</v>
      </c>
    </row>
    <row r="268" spans="1:31" s="55" customFormat="1" ht="23">
      <c r="A268" s="1"/>
      <c r="B268" s="45"/>
      <c r="C268" s="56" t="s">
        <v>69</v>
      </c>
      <c r="D268" s="53">
        <f>SUM(D262:D267)</f>
        <v>0</v>
      </c>
      <c r="E268" s="53">
        <f t="shared" ref="E268:AE268" si="111">SUM(E262:E267)</f>
        <v>0</v>
      </c>
      <c r="F268" s="53">
        <f t="shared" si="111"/>
        <v>0</v>
      </c>
      <c r="G268" s="53">
        <f t="shared" si="111"/>
        <v>0</v>
      </c>
      <c r="H268" s="53">
        <f t="shared" si="111"/>
        <v>0</v>
      </c>
      <c r="I268" s="53">
        <f t="shared" si="111"/>
        <v>0</v>
      </c>
      <c r="J268" s="53">
        <f t="shared" si="111"/>
        <v>0</v>
      </c>
      <c r="K268" s="53">
        <f t="shared" si="111"/>
        <v>0</v>
      </c>
      <c r="L268" s="53">
        <f t="shared" si="111"/>
        <v>0</v>
      </c>
      <c r="M268" s="53">
        <f t="shared" si="111"/>
        <v>0</v>
      </c>
      <c r="N268" s="53">
        <f t="shared" si="111"/>
        <v>0</v>
      </c>
      <c r="O268" s="53">
        <f t="shared" si="111"/>
        <v>0</v>
      </c>
      <c r="P268" s="53">
        <f t="shared" si="111"/>
        <v>0</v>
      </c>
      <c r="Q268" s="53">
        <f t="shared" si="111"/>
        <v>0</v>
      </c>
      <c r="R268" s="53">
        <f t="shared" si="111"/>
        <v>0</v>
      </c>
      <c r="S268" s="53">
        <f t="shared" si="111"/>
        <v>0</v>
      </c>
      <c r="T268" s="53">
        <f t="shared" si="111"/>
        <v>0</v>
      </c>
      <c r="U268" s="53">
        <f t="shared" si="111"/>
        <v>0</v>
      </c>
      <c r="V268" s="53">
        <f t="shared" si="111"/>
        <v>0</v>
      </c>
      <c r="W268" s="53">
        <f t="shared" si="111"/>
        <v>0</v>
      </c>
      <c r="X268" s="53">
        <f t="shared" si="111"/>
        <v>0</v>
      </c>
      <c r="Y268" s="53">
        <f t="shared" si="111"/>
        <v>0</v>
      </c>
      <c r="Z268" s="53">
        <f t="shared" si="111"/>
        <v>0</v>
      </c>
      <c r="AA268" s="53">
        <f t="shared" si="111"/>
        <v>0</v>
      </c>
      <c r="AB268" s="53">
        <f t="shared" si="111"/>
        <v>0</v>
      </c>
      <c r="AC268" s="53">
        <f t="shared" si="111"/>
        <v>0</v>
      </c>
      <c r="AD268" s="53">
        <f t="shared" si="111"/>
        <v>0</v>
      </c>
      <c r="AE268" s="53">
        <f t="shared" si="111"/>
        <v>0</v>
      </c>
    </row>
    <row r="269" spans="1:31" s="55" customFormat="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31" s="55" customFormat="1" ht="15.75" customHeight="1">
      <c r="A270" s="1"/>
      <c r="B270" s="1" t="str">
        <f>B256</f>
        <v>Organik Anak Perusahaan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31" s="55" customFormat="1" ht="14.5">
      <c r="A271" s="1"/>
      <c r="B271" s="40" t="str">
        <f>Pendidikan!B270</f>
        <v>Terminal Petikemas Semarang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31" s="55" customFormat="1" ht="14.5">
      <c r="A272" s="1"/>
      <c r="B272" s="137" t="s">
        <v>3</v>
      </c>
      <c r="C272" s="3"/>
      <c r="D272" s="4" t="s">
        <v>0</v>
      </c>
      <c r="E272" s="4" t="s">
        <v>1</v>
      </c>
      <c r="F272" s="4" t="s">
        <v>0</v>
      </c>
      <c r="G272" s="4" t="s">
        <v>1</v>
      </c>
      <c r="H272" s="4" t="s">
        <v>0</v>
      </c>
      <c r="I272" s="4" t="s">
        <v>1</v>
      </c>
      <c r="J272" s="4" t="s">
        <v>0</v>
      </c>
      <c r="K272" s="4" t="s">
        <v>1</v>
      </c>
      <c r="L272" s="5" t="s">
        <v>0</v>
      </c>
      <c r="M272" s="5" t="s">
        <v>0</v>
      </c>
      <c r="N272" s="4" t="s">
        <v>0</v>
      </c>
      <c r="O272" s="4" t="s">
        <v>1</v>
      </c>
      <c r="P272" s="6" t="s">
        <v>0</v>
      </c>
      <c r="Q272" s="5" t="s">
        <v>0</v>
      </c>
      <c r="R272" s="5" t="s">
        <v>0</v>
      </c>
      <c r="S272" s="4" t="s">
        <v>0</v>
      </c>
      <c r="T272" s="4" t="s">
        <v>1</v>
      </c>
      <c r="U272" s="6" t="s">
        <v>0</v>
      </c>
      <c r="V272" s="5" t="s">
        <v>0</v>
      </c>
      <c r="W272" s="5" t="s">
        <v>0</v>
      </c>
      <c r="X272" s="4" t="s">
        <v>0</v>
      </c>
      <c r="Y272" s="4" t="s">
        <v>1</v>
      </c>
      <c r="Z272" s="6" t="s">
        <v>0</v>
      </c>
      <c r="AA272" s="5" t="s">
        <v>0</v>
      </c>
      <c r="AB272" s="5" t="s">
        <v>0</v>
      </c>
      <c r="AC272" s="4" t="s">
        <v>0</v>
      </c>
      <c r="AD272" s="4" t="s">
        <v>1</v>
      </c>
      <c r="AE272" s="6" t="s">
        <v>0</v>
      </c>
    </row>
    <row r="273" spans="1:31" s="55" customFormat="1" ht="14.5">
      <c r="A273" s="1"/>
      <c r="B273" s="138"/>
      <c r="C273" s="9" t="s">
        <v>38</v>
      </c>
      <c r="D273" s="9" t="s">
        <v>6</v>
      </c>
      <c r="E273" s="9" t="s">
        <v>6</v>
      </c>
      <c r="F273" s="9" t="s">
        <v>7</v>
      </c>
      <c r="G273" s="9" t="s">
        <v>7</v>
      </c>
      <c r="H273" s="9" t="s">
        <v>8</v>
      </c>
      <c r="I273" s="9" t="s">
        <v>8</v>
      </c>
      <c r="J273" s="9" t="s">
        <v>9</v>
      </c>
      <c r="K273" s="9" t="s">
        <v>9</v>
      </c>
      <c r="L273" s="10" t="s">
        <v>10</v>
      </c>
      <c r="M273" s="10" t="s">
        <v>11</v>
      </c>
      <c r="N273" s="9" t="s">
        <v>12</v>
      </c>
      <c r="O273" s="9" t="s">
        <v>6</v>
      </c>
      <c r="P273" s="11" t="s">
        <v>6</v>
      </c>
      <c r="Q273" s="10" t="s">
        <v>63</v>
      </c>
      <c r="R273" s="10" t="s">
        <v>13</v>
      </c>
      <c r="S273" s="9" t="s">
        <v>14</v>
      </c>
      <c r="T273" s="9" t="s">
        <v>7</v>
      </c>
      <c r="U273" s="11" t="s">
        <v>7</v>
      </c>
      <c r="V273" s="10" t="s">
        <v>15</v>
      </c>
      <c r="W273" s="10" t="s">
        <v>16</v>
      </c>
      <c r="X273" s="9" t="s">
        <v>17</v>
      </c>
      <c r="Y273" s="9" t="s">
        <v>8</v>
      </c>
      <c r="Z273" s="11" t="s">
        <v>8</v>
      </c>
      <c r="AA273" s="10" t="s">
        <v>18</v>
      </c>
      <c r="AB273" s="10" t="s">
        <v>19</v>
      </c>
      <c r="AC273" s="9" t="s">
        <v>9</v>
      </c>
      <c r="AD273" s="9" t="s">
        <v>9</v>
      </c>
      <c r="AE273" s="11" t="s">
        <v>20</v>
      </c>
    </row>
    <row r="274" spans="1:31" s="55" customFormat="1" ht="14.5">
      <c r="A274" s="1"/>
      <c r="B274" s="139"/>
      <c r="C274" s="13"/>
      <c r="D274" s="14">
        <v>2021</v>
      </c>
      <c r="E274" s="14">
        <v>2021</v>
      </c>
      <c r="F274" s="14">
        <v>2021</v>
      </c>
      <c r="G274" s="14">
        <v>2021</v>
      </c>
      <c r="H274" s="14">
        <v>2021</v>
      </c>
      <c r="I274" s="14">
        <v>2021</v>
      </c>
      <c r="J274" s="14">
        <v>2021</v>
      </c>
      <c r="K274" s="14">
        <v>2021</v>
      </c>
      <c r="L274" s="15" t="s">
        <v>22</v>
      </c>
      <c r="M274" s="15" t="s">
        <v>22</v>
      </c>
      <c r="N274" s="14" t="s">
        <v>22</v>
      </c>
      <c r="O274" s="14" t="s">
        <v>22</v>
      </c>
      <c r="P274" s="16">
        <v>2022</v>
      </c>
      <c r="Q274" s="15" t="s">
        <v>22</v>
      </c>
      <c r="R274" s="15" t="s">
        <v>22</v>
      </c>
      <c r="S274" s="14" t="s">
        <v>22</v>
      </c>
      <c r="T274" s="14" t="s">
        <v>22</v>
      </c>
      <c r="U274" s="16">
        <v>2022</v>
      </c>
      <c r="V274" s="15" t="s">
        <v>22</v>
      </c>
      <c r="W274" s="15" t="s">
        <v>22</v>
      </c>
      <c r="X274" s="14" t="s">
        <v>22</v>
      </c>
      <c r="Y274" s="14" t="s">
        <v>22</v>
      </c>
      <c r="Z274" s="16">
        <v>2022</v>
      </c>
      <c r="AA274" s="15" t="s">
        <v>22</v>
      </c>
      <c r="AB274" s="15" t="s">
        <v>22</v>
      </c>
      <c r="AC274" s="14">
        <v>2022</v>
      </c>
      <c r="AD274" s="14">
        <v>2022</v>
      </c>
      <c r="AE274" s="16">
        <v>2022</v>
      </c>
    </row>
    <row r="275" spans="1:31" s="55" customFormat="1" ht="14.5">
      <c r="A275" s="1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 s="55" customFormat="1" ht="14.5">
      <c r="A276" s="1"/>
      <c r="B276" s="33">
        <v>1</v>
      </c>
      <c r="C276" s="48" t="s">
        <v>70</v>
      </c>
      <c r="D276" s="29">
        <v>0</v>
      </c>
      <c r="E276" s="29">
        <v>0</v>
      </c>
      <c r="F276" s="29">
        <v>0</v>
      </c>
      <c r="G276" s="29">
        <v>0</v>
      </c>
      <c r="H276" s="29">
        <v>0</v>
      </c>
      <c r="I276" s="29">
        <v>0</v>
      </c>
      <c r="J276" s="29">
        <v>0</v>
      </c>
      <c r="K276" s="29">
        <f t="shared" ref="K276:K281" si="112">E276+G276+I276</f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f t="shared" ref="P276:P281" si="113">N276</f>
        <v>0</v>
      </c>
      <c r="Q276" s="29">
        <v>0</v>
      </c>
      <c r="R276" s="29">
        <v>0</v>
      </c>
      <c r="S276" s="29">
        <v>0</v>
      </c>
      <c r="T276" s="29">
        <v>0</v>
      </c>
      <c r="U276" s="29">
        <f t="shared" ref="U276:U281" si="114">S276</f>
        <v>0</v>
      </c>
      <c r="V276" s="29">
        <v>0</v>
      </c>
      <c r="W276" s="29">
        <v>0</v>
      </c>
      <c r="X276" s="29">
        <v>0</v>
      </c>
      <c r="Y276" s="29">
        <v>0</v>
      </c>
      <c r="Z276" s="29">
        <f t="shared" ref="Z276:Z281" si="115">X276</f>
        <v>0</v>
      </c>
      <c r="AA276" s="29">
        <v>0</v>
      </c>
      <c r="AB276" s="29">
        <v>0</v>
      </c>
      <c r="AC276" s="29">
        <v>0</v>
      </c>
      <c r="AD276" s="29">
        <v>0</v>
      </c>
      <c r="AE276" s="29">
        <f t="shared" ref="AE276:AE281" si="116">AC276</f>
        <v>0</v>
      </c>
    </row>
    <row r="277" spans="1:31" s="55" customFormat="1" ht="14.5">
      <c r="A277" s="1"/>
      <c r="B277" s="33">
        <v>2</v>
      </c>
      <c r="C277" s="48" t="s">
        <v>71</v>
      </c>
      <c r="D277" s="29">
        <v>0</v>
      </c>
      <c r="E277" s="29">
        <v>0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29">
        <f t="shared" si="112"/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f t="shared" si="113"/>
        <v>0</v>
      </c>
      <c r="Q277" s="29">
        <v>0</v>
      </c>
      <c r="R277" s="29">
        <v>0</v>
      </c>
      <c r="S277" s="29">
        <v>0</v>
      </c>
      <c r="T277" s="29">
        <v>0</v>
      </c>
      <c r="U277" s="29">
        <f t="shared" si="114"/>
        <v>0</v>
      </c>
      <c r="V277" s="29">
        <v>0</v>
      </c>
      <c r="W277" s="29">
        <v>0</v>
      </c>
      <c r="X277" s="29">
        <v>0</v>
      </c>
      <c r="Y277" s="29">
        <v>0</v>
      </c>
      <c r="Z277" s="29">
        <f t="shared" si="115"/>
        <v>0</v>
      </c>
      <c r="AA277" s="29">
        <v>0</v>
      </c>
      <c r="AB277" s="29">
        <v>0</v>
      </c>
      <c r="AC277" s="29">
        <v>0</v>
      </c>
      <c r="AD277" s="29">
        <v>0</v>
      </c>
      <c r="AE277" s="29">
        <f t="shared" si="116"/>
        <v>0</v>
      </c>
    </row>
    <row r="278" spans="1:31" s="55" customFormat="1" ht="14.5">
      <c r="A278" s="1"/>
      <c r="B278" s="33">
        <v>3</v>
      </c>
      <c r="C278" s="48" t="s">
        <v>72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f t="shared" si="112"/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f t="shared" si="113"/>
        <v>0</v>
      </c>
      <c r="Q278" s="29">
        <v>0</v>
      </c>
      <c r="R278" s="29">
        <v>0</v>
      </c>
      <c r="S278" s="29">
        <v>0</v>
      </c>
      <c r="T278" s="29">
        <v>0</v>
      </c>
      <c r="U278" s="29">
        <f t="shared" si="114"/>
        <v>0</v>
      </c>
      <c r="V278" s="29">
        <v>0</v>
      </c>
      <c r="W278" s="29">
        <v>0</v>
      </c>
      <c r="X278" s="29">
        <v>0</v>
      </c>
      <c r="Y278" s="29">
        <v>0</v>
      </c>
      <c r="Z278" s="29">
        <f t="shared" si="115"/>
        <v>0</v>
      </c>
      <c r="AA278" s="29">
        <v>0</v>
      </c>
      <c r="AB278" s="29">
        <v>0</v>
      </c>
      <c r="AC278" s="29">
        <v>0</v>
      </c>
      <c r="AD278" s="29">
        <v>0</v>
      </c>
      <c r="AE278" s="29">
        <f t="shared" si="116"/>
        <v>0</v>
      </c>
    </row>
    <row r="279" spans="1:31" s="55" customFormat="1" ht="14.5">
      <c r="A279" s="1"/>
      <c r="B279" s="33">
        <v>4</v>
      </c>
      <c r="C279" s="48" t="s">
        <v>73</v>
      </c>
      <c r="D279" s="29">
        <v>0</v>
      </c>
      <c r="E279" s="29">
        <v>0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29">
        <f t="shared" si="112"/>
        <v>0</v>
      </c>
      <c r="L279" s="29">
        <v>0</v>
      </c>
      <c r="M279" s="29">
        <v>0</v>
      </c>
      <c r="N279" s="29">
        <v>0</v>
      </c>
      <c r="O279" s="29">
        <v>0</v>
      </c>
      <c r="P279" s="29">
        <f t="shared" si="113"/>
        <v>0</v>
      </c>
      <c r="Q279" s="29">
        <v>0</v>
      </c>
      <c r="R279" s="29">
        <v>0</v>
      </c>
      <c r="S279" s="29">
        <v>0</v>
      </c>
      <c r="T279" s="29">
        <v>0</v>
      </c>
      <c r="U279" s="29">
        <f t="shared" si="114"/>
        <v>0</v>
      </c>
      <c r="V279" s="29">
        <v>0</v>
      </c>
      <c r="W279" s="29">
        <v>0</v>
      </c>
      <c r="X279" s="29">
        <v>0</v>
      </c>
      <c r="Y279" s="29">
        <v>0</v>
      </c>
      <c r="Z279" s="29">
        <f t="shared" si="115"/>
        <v>0</v>
      </c>
      <c r="AA279" s="29">
        <v>0</v>
      </c>
      <c r="AB279" s="29">
        <v>0</v>
      </c>
      <c r="AC279" s="29">
        <v>0</v>
      </c>
      <c r="AD279" s="29">
        <v>0</v>
      </c>
      <c r="AE279" s="29">
        <f t="shared" si="116"/>
        <v>0</v>
      </c>
    </row>
    <row r="280" spans="1:31" s="55" customFormat="1" ht="14.5">
      <c r="A280" s="1"/>
      <c r="B280" s="33">
        <v>5</v>
      </c>
      <c r="C280" s="48" t="s">
        <v>74</v>
      </c>
      <c r="D280" s="29">
        <v>0</v>
      </c>
      <c r="E280" s="29">
        <v>0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f t="shared" si="112"/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f t="shared" si="113"/>
        <v>0</v>
      </c>
      <c r="Q280" s="29">
        <v>0</v>
      </c>
      <c r="R280" s="29">
        <v>0</v>
      </c>
      <c r="S280" s="29">
        <v>0</v>
      </c>
      <c r="T280" s="29">
        <v>0</v>
      </c>
      <c r="U280" s="29">
        <f t="shared" si="114"/>
        <v>0</v>
      </c>
      <c r="V280" s="29">
        <v>0</v>
      </c>
      <c r="W280" s="29">
        <v>0</v>
      </c>
      <c r="X280" s="29">
        <v>0</v>
      </c>
      <c r="Y280" s="29">
        <v>0</v>
      </c>
      <c r="Z280" s="29">
        <f t="shared" si="115"/>
        <v>0</v>
      </c>
      <c r="AA280" s="29">
        <v>0</v>
      </c>
      <c r="AB280" s="29">
        <v>0</v>
      </c>
      <c r="AC280" s="29">
        <v>0</v>
      </c>
      <c r="AD280" s="29">
        <v>0</v>
      </c>
      <c r="AE280" s="29">
        <f t="shared" si="116"/>
        <v>0</v>
      </c>
    </row>
    <row r="281" spans="1:31" s="55" customFormat="1" ht="14.5">
      <c r="A281" s="1"/>
      <c r="B281" s="33">
        <v>6</v>
      </c>
      <c r="C281" s="48" t="s">
        <v>75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f t="shared" si="112"/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f t="shared" si="113"/>
        <v>0</v>
      </c>
      <c r="Q281" s="29">
        <v>0</v>
      </c>
      <c r="R281" s="29">
        <v>0</v>
      </c>
      <c r="S281" s="29">
        <v>0</v>
      </c>
      <c r="T281" s="29">
        <v>0</v>
      </c>
      <c r="U281" s="29">
        <f t="shared" si="114"/>
        <v>0</v>
      </c>
      <c r="V281" s="29">
        <v>0</v>
      </c>
      <c r="W281" s="29">
        <v>0</v>
      </c>
      <c r="X281" s="29">
        <v>0</v>
      </c>
      <c r="Y281" s="29">
        <v>0</v>
      </c>
      <c r="Z281" s="29">
        <f t="shared" si="115"/>
        <v>0</v>
      </c>
      <c r="AA281" s="29">
        <v>0</v>
      </c>
      <c r="AB281" s="29">
        <v>0</v>
      </c>
      <c r="AC281" s="29">
        <v>0</v>
      </c>
      <c r="AD281" s="29">
        <v>0</v>
      </c>
      <c r="AE281" s="29">
        <f t="shared" si="116"/>
        <v>0</v>
      </c>
    </row>
    <row r="282" spans="1:31" s="55" customFormat="1" ht="23">
      <c r="A282" s="1"/>
      <c r="B282" s="45"/>
      <c r="C282" s="56" t="s">
        <v>69</v>
      </c>
      <c r="D282" s="53">
        <f>SUM(D276:D281)</f>
        <v>0</v>
      </c>
      <c r="E282" s="53">
        <f t="shared" ref="E282:AE282" si="117">SUM(E276:E281)</f>
        <v>0</v>
      </c>
      <c r="F282" s="53">
        <f t="shared" si="117"/>
        <v>0</v>
      </c>
      <c r="G282" s="53">
        <f t="shared" si="117"/>
        <v>0</v>
      </c>
      <c r="H282" s="53">
        <f t="shared" si="117"/>
        <v>0</v>
      </c>
      <c r="I282" s="53">
        <f t="shared" si="117"/>
        <v>0</v>
      </c>
      <c r="J282" s="53">
        <f t="shared" si="117"/>
        <v>0</v>
      </c>
      <c r="K282" s="53">
        <f t="shared" si="117"/>
        <v>0</v>
      </c>
      <c r="L282" s="53">
        <f t="shared" si="117"/>
        <v>0</v>
      </c>
      <c r="M282" s="53">
        <f t="shared" si="117"/>
        <v>0</v>
      </c>
      <c r="N282" s="53">
        <f t="shared" si="117"/>
        <v>0</v>
      </c>
      <c r="O282" s="53">
        <f t="shared" si="117"/>
        <v>0</v>
      </c>
      <c r="P282" s="53">
        <f t="shared" si="117"/>
        <v>0</v>
      </c>
      <c r="Q282" s="53">
        <f t="shared" si="117"/>
        <v>0</v>
      </c>
      <c r="R282" s="53">
        <f t="shared" si="117"/>
        <v>0</v>
      </c>
      <c r="S282" s="53">
        <f t="shared" si="117"/>
        <v>0</v>
      </c>
      <c r="T282" s="53">
        <f t="shared" si="117"/>
        <v>0</v>
      </c>
      <c r="U282" s="53">
        <f t="shared" si="117"/>
        <v>0</v>
      </c>
      <c r="V282" s="53">
        <f t="shared" si="117"/>
        <v>0</v>
      </c>
      <c r="W282" s="53">
        <f t="shared" si="117"/>
        <v>0</v>
      </c>
      <c r="X282" s="53">
        <f t="shared" si="117"/>
        <v>0</v>
      </c>
      <c r="Y282" s="53">
        <f t="shared" si="117"/>
        <v>0</v>
      </c>
      <c r="Z282" s="53">
        <f t="shared" si="117"/>
        <v>0</v>
      </c>
      <c r="AA282" s="53">
        <f t="shared" si="117"/>
        <v>0</v>
      </c>
      <c r="AB282" s="53">
        <f t="shared" si="117"/>
        <v>0</v>
      </c>
      <c r="AC282" s="53">
        <f t="shared" si="117"/>
        <v>0</v>
      </c>
      <c r="AD282" s="53">
        <f t="shared" si="117"/>
        <v>0</v>
      </c>
      <c r="AE282" s="53">
        <f t="shared" si="117"/>
        <v>0</v>
      </c>
    </row>
    <row r="283" spans="1:31" s="55" customFormat="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31" s="55" customFormat="1" ht="15.75" customHeight="1">
      <c r="A284" s="1"/>
      <c r="B284" s="1" t="str">
        <f>B270</f>
        <v>Organik Anak Perusahaan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31" s="55" customFormat="1" ht="14.5">
      <c r="A285" s="1"/>
      <c r="B285" s="40" t="str">
        <f>Pendidikan!B284</f>
        <v>Terminal Petikemas Nilam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31" s="55" customFormat="1" ht="14.5">
      <c r="A286" s="1"/>
      <c r="B286" s="137" t="s">
        <v>3</v>
      </c>
      <c r="C286" s="3"/>
      <c r="D286" s="4" t="s">
        <v>0</v>
      </c>
      <c r="E286" s="4" t="s">
        <v>1</v>
      </c>
      <c r="F286" s="4" t="s">
        <v>0</v>
      </c>
      <c r="G286" s="4" t="s">
        <v>1</v>
      </c>
      <c r="H286" s="4" t="s">
        <v>0</v>
      </c>
      <c r="I286" s="4" t="s">
        <v>1</v>
      </c>
      <c r="J286" s="4" t="s">
        <v>0</v>
      </c>
      <c r="K286" s="4" t="s">
        <v>1</v>
      </c>
      <c r="L286" s="5" t="s">
        <v>0</v>
      </c>
      <c r="M286" s="5" t="s">
        <v>0</v>
      </c>
      <c r="N286" s="4" t="s">
        <v>0</v>
      </c>
      <c r="O286" s="4" t="s">
        <v>1</v>
      </c>
      <c r="P286" s="6" t="s">
        <v>0</v>
      </c>
      <c r="Q286" s="5" t="s">
        <v>0</v>
      </c>
      <c r="R286" s="5" t="s">
        <v>0</v>
      </c>
      <c r="S286" s="4" t="s">
        <v>0</v>
      </c>
      <c r="T286" s="4" t="s">
        <v>1</v>
      </c>
      <c r="U286" s="6" t="s">
        <v>0</v>
      </c>
      <c r="V286" s="5" t="s">
        <v>0</v>
      </c>
      <c r="W286" s="5" t="s">
        <v>0</v>
      </c>
      <c r="X286" s="4" t="s">
        <v>0</v>
      </c>
      <c r="Y286" s="4" t="s">
        <v>1</v>
      </c>
      <c r="Z286" s="6" t="s">
        <v>0</v>
      </c>
      <c r="AA286" s="5" t="s">
        <v>0</v>
      </c>
      <c r="AB286" s="5" t="s">
        <v>0</v>
      </c>
      <c r="AC286" s="4" t="s">
        <v>0</v>
      </c>
      <c r="AD286" s="4" t="s">
        <v>1</v>
      </c>
      <c r="AE286" s="6" t="s">
        <v>0</v>
      </c>
    </row>
    <row r="287" spans="1:31" s="55" customFormat="1" ht="14.5">
      <c r="A287" s="1"/>
      <c r="B287" s="138"/>
      <c r="C287" s="9" t="s">
        <v>38</v>
      </c>
      <c r="D287" s="9" t="s">
        <v>6</v>
      </c>
      <c r="E287" s="9" t="s">
        <v>6</v>
      </c>
      <c r="F287" s="9" t="s">
        <v>7</v>
      </c>
      <c r="G287" s="9" t="s">
        <v>7</v>
      </c>
      <c r="H287" s="9" t="s">
        <v>8</v>
      </c>
      <c r="I287" s="9" t="s">
        <v>8</v>
      </c>
      <c r="J287" s="9" t="s">
        <v>9</v>
      </c>
      <c r="K287" s="9" t="s">
        <v>9</v>
      </c>
      <c r="L287" s="10" t="s">
        <v>10</v>
      </c>
      <c r="M287" s="10" t="s">
        <v>11</v>
      </c>
      <c r="N287" s="9" t="s">
        <v>12</v>
      </c>
      <c r="O287" s="9" t="s">
        <v>6</v>
      </c>
      <c r="P287" s="11" t="s">
        <v>6</v>
      </c>
      <c r="Q287" s="10" t="s">
        <v>63</v>
      </c>
      <c r="R287" s="10" t="s">
        <v>13</v>
      </c>
      <c r="S287" s="9" t="s">
        <v>14</v>
      </c>
      <c r="T287" s="9" t="s">
        <v>7</v>
      </c>
      <c r="U287" s="11" t="s">
        <v>7</v>
      </c>
      <c r="V287" s="10" t="s">
        <v>15</v>
      </c>
      <c r="W287" s="10" t="s">
        <v>16</v>
      </c>
      <c r="X287" s="9" t="s">
        <v>17</v>
      </c>
      <c r="Y287" s="9" t="s">
        <v>8</v>
      </c>
      <c r="Z287" s="11" t="s">
        <v>8</v>
      </c>
      <c r="AA287" s="10" t="s">
        <v>18</v>
      </c>
      <c r="AB287" s="10" t="s">
        <v>19</v>
      </c>
      <c r="AC287" s="9" t="s">
        <v>9</v>
      </c>
      <c r="AD287" s="9" t="s">
        <v>9</v>
      </c>
      <c r="AE287" s="11" t="s">
        <v>20</v>
      </c>
    </row>
    <row r="288" spans="1:31" s="55" customFormat="1" ht="14.5">
      <c r="A288" s="1"/>
      <c r="B288" s="139"/>
      <c r="C288" s="13"/>
      <c r="D288" s="14">
        <v>2021</v>
      </c>
      <c r="E288" s="14">
        <v>2021</v>
      </c>
      <c r="F288" s="14">
        <v>2021</v>
      </c>
      <c r="G288" s="14">
        <v>2021</v>
      </c>
      <c r="H288" s="14">
        <v>2021</v>
      </c>
      <c r="I288" s="14">
        <v>2021</v>
      </c>
      <c r="J288" s="14">
        <v>2021</v>
      </c>
      <c r="K288" s="14">
        <v>2021</v>
      </c>
      <c r="L288" s="15" t="s">
        <v>22</v>
      </c>
      <c r="M288" s="15" t="s">
        <v>22</v>
      </c>
      <c r="N288" s="14" t="s">
        <v>22</v>
      </c>
      <c r="O288" s="14" t="s">
        <v>22</v>
      </c>
      <c r="P288" s="16">
        <v>2022</v>
      </c>
      <c r="Q288" s="15" t="s">
        <v>22</v>
      </c>
      <c r="R288" s="15" t="s">
        <v>22</v>
      </c>
      <c r="S288" s="14" t="s">
        <v>22</v>
      </c>
      <c r="T288" s="14" t="s">
        <v>22</v>
      </c>
      <c r="U288" s="16">
        <v>2022</v>
      </c>
      <c r="V288" s="15" t="s">
        <v>22</v>
      </c>
      <c r="W288" s="15" t="s">
        <v>22</v>
      </c>
      <c r="X288" s="14" t="s">
        <v>22</v>
      </c>
      <c r="Y288" s="14" t="s">
        <v>22</v>
      </c>
      <c r="Z288" s="16">
        <v>2022</v>
      </c>
      <c r="AA288" s="15" t="s">
        <v>22</v>
      </c>
      <c r="AB288" s="15" t="s">
        <v>22</v>
      </c>
      <c r="AC288" s="14">
        <v>2022</v>
      </c>
      <c r="AD288" s="14">
        <v>2022</v>
      </c>
      <c r="AE288" s="16">
        <v>2022</v>
      </c>
    </row>
    <row r="289" spans="1:31" s="55" customFormat="1" ht="14.5">
      <c r="A289" s="1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 s="55" customFormat="1" ht="14.5">
      <c r="A290" s="1"/>
      <c r="B290" s="33">
        <v>1</v>
      </c>
      <c r="C290" s="48" t="s">
        <v>70</v>
      </c>
      <c r="D290" s="29">
        <v>0</v>
      </c>
      <c r="E290" s="29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f t="shared" ref="K290:K295" si="118">E290+G290+I290</f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f t="shared" ref="P290:P295" si="119">N290</f>
        <v>0</v>
      </c>
      <c r="Q290" s="29">
        <v>0</v>
      </c>
      <c r="R290" s="29">
        <v>0</v>
      </c>
      <c r="S290" s="29">
        <v>0</v>
      </c>
      <c r="T290" s="29">
        <v>0</v>
      </c>
      <c r="U290" s="29">
        <f t="shared" ref="U290:U295" si="120">S290</f>
        <v>0</v>
      </c>
      <c r="V290" s="29">
        <v>0</v>
      </c>
      <c r="W290" s="29">
        <v>0</v>
      </c>
      <c r="X290" s="29">
        <v>0</v>
      </c>
      <c r="Y290" s="29">
        <v>0</v>
      </c>
      <c r="Z290" s="29">
        <f t="shared" ref="Z290:Z295" si="121">X290</f>
        <v>0</v>
      </c>
      <c r="AA290" s="29">
        <v>0</v>
      </c>
      <c r="AB290" s="29">
        <v>0</v>
      </c>
      <c r="AC290" s="29">
        <v>0</v>
      </c>
      <c r="AD290" s="29">
        <v>0</v>
      </c>
      <c r="AE290" s="29">
        <f t="shared" ref="AE290:AE295" si="122">AC290</f>
        <v>0</v>
      </c>
    </row>
    <row r="291" spans="1:31" s="55" customFormat="1" ht="14.5">
      <c r="A291" s="1"/>
      <c r="B291" s="33">
        <v>2</v>
      </c>
      <c r="C291" s="48" t="s">
        <v>71</v>
      </c>
      <c r="D291" s="29">
        <v>0</v>
      </c>
      <c r="E291" s="29">
        <v>0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f t="shared" si="118"/>
        <v>0</v>
      </c>
      <c r="L291" s="29">
        <v>0</v>
      </c>
      <c r="M291" s="29">
        <v>0</v>
      </c>
      <c r="N291" s="29">
        <v>0</v>
      </c>
      <c r="O291" s="29">
        <v>0</v>
      </c>
      <c r="P291" s="29">
        <f t="shared" si="119"/>
        <v>0</v>
      </c>
      <c r="Q291" s="29">
        <v>0</v>
      </c>
      <c r="R291" s="29">
        <v>0</v>
      </c>
      <c r="S291" s="29">
        <v>0</v>
      </c>
      <c r="T291" s="29">
        <v>0</v>
      </c>
      <c r="U291" s="29">
        <f t="shared" si="120"/>
        <v>0</v>
      </c>
      <c r="V291" s="29">
        <v>0</v>
      </c>
      <c r="W291" s="29">
        <v>0</v>
      </c>
      <c r="X291" s="29">
        <v>0</v>
      </c>
      <c r="Y291" s="29">
        <v>0</v>
      </c>
      <c r="Z291" s="29">
        <f t="shared" si="121"/>
        <v>0</v>
      </c>
      <c r="AA291" s="29">
        <v>0</v>
      </c>
      <c r="AB291" s="29">
        <v>0</v>
      </c>
      <c r="AC291" s="29">
        <v>0</v>
      </c>
      <c r="AD291" s="29">
        <v>0</v>
      </c>
      <c r="AE291" s="29">
        <f t="shared" si="122"/>
        <v>0</v>
      </c>
    </row>
    <row r="292" spans="1:31" s="55" customFormat="1" ht="14.5">
      <c r="A292" s="1"/>
      <c r="B292" s="33">
        <v>3</v>
      </c>
      <c r="C292" s="48" t="s">
        <v>72</v>
      </c>
      <c r="D292" s="29">
        <v>0</v>
      </c>
      <c r="E292" s="29">
        <v>0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29">
        <f t="shared" si="118"/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f t="shared" si="119"/>
        <v>0</v>
      </c>
      <c r="Q292" s="29">
        <v>0</v>
      </c>
      <c r="R292" s="29">
        <v>0</v>
      </c>
      <c r="S292" s="29">
        <v>0</v>
      </c>
      <c r="T292" s="29">
        <v>0</v>
      </c>
      <c r="U292" s="29">
        <f t="shared" si="120"/>
        <v>0</v>
      </c>
      <c r="V292" s="29">
        <v>0</v>
      </c>
      <c r="W292" s="29">
        <v>0</v>
      </c>
      <c r="X292" s="29">
        <v>0</v>
      </c>
      <c r="Y292" s="29">
        <v>0</v>
      </c>
      <c r="Z292" s="29">
        <f t="shared" si="121"/>
        <v>0</v>
      </c>
      <c r="AA292" s="29">
        <v>0</v>
      </c>
      <c r="AB292" s="29">
        <v>0</v>
      </c>
      <c r="AC292" s="29">
        <v>0</v>
      </c>
      <c r="AD292" s="29">
        <v>0</v>
      </c>
      <c r="AE292" s="29">
        <f t="shared" si="122"/>
        <v>0</v>
      </c>
    </row>
    <row r="293" spans="1:31" s="55" customFormat="1" ht="14.5">
      <c r="A293" s="1"/>
      <c r="B293" s="33">
        <v>4</v>
      </c>
      <c r="C293" s="48" t="s">
        <v>73</v>
      </c>
      <c r="D293" s="29">
        <v>0</v>
      </c>
      <c r="E293" s="29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f t="shared" si="118"/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f t="shared" si="119"/>
        <v>0</v>
      </c>
      <c r="Q293" s="29">
        <v>0</v>
      </c>
      <c r="R293" s="29">
        <v>0</v>
      </c>
      <c r="S293" s="29">
        <v>0</v>
      </c>
      <c r="T293" s="29">
        <v>0</v>
      </c>
      <c r="U293" s="29">
        <f t="shared" si="120"/>
        <v>0</v>
      </c>
      <c r="V293" s="29">
        <v>0</v>
      </c>
      <c r="W293" s="29">
        <v>0</v>
      </c>
      <c r="X293" s="29">
        <v>0</v>
      </c>
      <c r="Y293" s="29">
        <v>0</v>
      </c>
      <c r="Z293" s="29">
        <f t="shared" si="121"/>
        <v>0</v>
      </c>
      <c r="AA293" s="29">
        <v>0</v>
      </c>
      <c r="AB293" s="29">
        <v>0</v>
      </c>
      <c r="AC293" s="29">
        <v>0</v>
      </c>
      <c r="AD293" s="29">
        <v>0</v>
      </c>
      <c r="AE293" s="29">
        <f t="shared" si="122"/>
        <v>0</v>
      </c>
    </row>
    <row r="294" spans="1:31" s="55" customFormat="1" ht="14.5">
      <c r="A294" s="1"/>
      <c r="B294" s="33">
        <v>5</v>
      </c>
      <c r="C294" s="48" t="s">
        <v>74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f t="shared" si="118"/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f t="shared" si="119"/>
        <v>0</v>
      </c>
      <c r="Q294" s="29">
        <v>0</v>
      </c>
      <c r="R294" s="29">
        <v>0</v>
      </c>
      <c r="S294" s="29">
        <v>0</v>
      </c>
      <c r="T294" s="29">
        <v>0</v>
      </c>
      <c r="U294" s="29">
        <f t="shared" si="120"/>
        <v>0</v>
      </c>
      <c r="V294" s="29">
        <v>0</v>
      </c>
      <c r="W294" s="29">
        <v>0</v>
      </c>
      <c r="X294" s="29">
        <v>0</v>
      </c>
      <c r="Y294" s="29">
        <v>0</v>
      </c>
      <c r="Z294" s="29">
        <f t="shared" si="121"/>
        <v>0</v>
      </c>
      <c r="AA294" s="29">
        <v>0</v>
      </c>
      <c r="AB294" s="29">
        <v>0</v>
      </c>
      <c r="AC294" s="29">
        <v>0</v>
      </c>
      <c r="AD294" s="29">
        <v>0</v>
      </c>
      <c r="AE294" s="29">
        <f t="shared" si="122"/>
        <v>0</v>
      </c>
    </row>
    <row r="295" spans="1:31" s="55" customFormat="1" ht="14.5">
      <c r="A295" s="1"/>
      <c r="B295" s="33">
        <v>6</v>
      </c>
      <c r="C295" s="48" t="s">
        <v>75</v>
      </c>
      <c r="D295" s="29">
        <v>0</v>
      </c>
      <c r="E295" s="29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f t="shared" si="118"/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f t="shared" si="119"/>
        <v>0</v>
      </c>
      <c r="Q295" s="29">
        <v>0</v>
      </c>
      <c r="R295" s="29">
        <v>0</v>
      </c>
      <c r="S295" s="29">
        <v>0</v>
      </c>
      <c r="T295" s="29">
        <v>0</v>
      </c>
      <c r="U295" s="29">
        <f t="shared" si="120"/>
        <v>0</v>
      </c>
      <c r="V295" s="29">
        <v>0</v>
      </c>
      <c r="W295" s="29">
        <v>0</v>
      </c>
      <c r="X295" s="29">
        <v>0</v>
      </c>
      <c r="Y295" s="29">
        <v>0</v>
      </c>
      <c r="Z295" s="29">
        <f t="shared" si="121"/>
        <v>0</v>
      </c>
      <c r="AA295" s="29">
        <v>0</v>
      </c>
      <c r="AB295" s="29">
        <v>0</v>
      </c>
      <c r="AC295" s="29">
        <v>0</v>
      </c>
      <c r="AD295" s="29">
        <v>0</v>
      </c>
      <c r="AE295" s="29">
        <f t="shared" si="122"/>
        <v>0</v>
      </c>
    </row>
    <row r="296" spans="1:31" s="55" customFormat="1" ht="23">
      <c r="A296" s="1"/>
      <c r="B296" s="45"/>
      <c r="C296" s="56" t="s">
        <v>69</v>
      </c>
      <c r="D296" s="53">
        <f>SUM(D290:D295)</f>
        <v>0</v>
      </c>
      <c r="E296" s="53">
        <f t="shared" ref="E296:AE296" si="123">SUM(E290:E295)</f>
        <v>0</v>
      </c>
      <c r="F296" s="53">
        <f t="shared" si="123"/>
        <v>0</v>
      </c>
      <c r="G296" s="53">
        <f t="shared" si="123"/>
        <v>0</v>
      </c>
      <c r="H296" s="53">
        <f t="shared" si="123"/>
        <v>0</v>
      </c>
      <c r="I296" s="53">
        <f t="shared" si="123"/>
        <v>0</v>
      </c>
      <c r="J296" s="53">
        <f t="shared" si="123"/>
        <v>0</v>
      </c>
      <c r="K296" s="53">
        <f t="shared" si="123"/>
        <v>0</v>
      </c>
      <c r="L296" s="53">
        <f t="shared" si="123"/>
        <v>0</v>
      </c>
      <c r="M296" s="53">
        <f t="shared" si="123"/>
        <v>0</v>
      </c>
      <c r="N296" s="53">
        <f t="shared" si="123"/>
        <v>0</v>
      </c>
      <c r="O296" s="53">
        <f t="shared" si="123"/>
        <v>0</v>
      </c>
      <c r="P296" s="53">
        <f t="shared" si="123"/>
        <v>0</v>
      </c>
      <c r="Q296" s="53">
        <f t="shared" si="123"/>
        <v>0</v>
      </c>
      <c r="R296" s="53">
        <f t="shared" si="123"/>
        <v>0</v>
      </c>
      <c r="S296" s="53">
        <f t="shared" si="123"/>
        <v>0</v>
      </c>
      <c r="T296" s="53">
        <f t="shared" si="123"/>
        <v>0</v>
      </c>
      <c r="U296" s="53">
        <f t="shared" si="123"/>
        <v>0</v>
      </c>
      <c r="V296" s="53">
        <f t="shared" si="123"/>
        <v>0</v>
      </c>
      <c r="W296" s="53">
        <f t="shared" si="123"/>
        <v>0</v>
      </c>
      <c r="X296" s="53">
        <f t="shared" si="123"/>
        <v>0</v>
      </c>
      <c r="Y296" s="53">
        <f t="shared" si="123"/>
        <v>0</v>
      </c>
      <c r="Z296" s="53">
        <f t="shared" si="123"/>
        <v>0</v>
      </c>
      <c r="AA296" s="53">
        <f t="shared" si="123"/>
        <v>0</v>
      </c>
      <c r="AB296" s="53">
        <f t="shared" si="123"/>
        <v>0</v>
      </c>
      <c r="AC296" s="53">
        <f t="shared" si="123"/>
        <v>0</v>
      </c>
      <c r="AD296" s="53">
        <f t="shared" si="123"/>
        <v>0</v>
      </c>
      <c r="AE296" s="53">
        <f t="shared" si="123"/>
        <v>0</v>
      </c>
    </row>
    <row r="297" spans="1:31" s="55" customFormat="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31" s="55" customFormat="1" ht="15.75" customHeight="1">
      <c r="A298" s="1"/>
      <c r="B298" s="1" t="str">
        <f>B284</f>
        <v>Organik Anak Perusahaan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31" s="55" customFormat="1" ht="14.5">
      <c r="A299" s="1"/>
      <c r="B299" s="40" t="str">
        <f>Pendidikan!B298</f>
        <v>Terminal Petikemas Banjarmasin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31" s="55" customFormat="1" ht="14.5">
      <c r="A300" s="1"/>
      <c r="B300" s="137" t="s">
        <v>3</v>
      </c>
      <c r="C300" s="3"/>
      <c r="D300" s="4" t="s">
        <v>0</v>
      </c>
      <c r="E300" s="4" t="s">
        <v>1</v>
      </c>
      <c r="F300" s="4" t="s">
        <v>0</v>
      </c>
      <c r="G300" s="4" t="s">
        <v>1</v>
      </c>
      <c r="H300" s="4" t="s">
        <v>0</v>
      </c>
      <c r="I300" s="4" t="s">
        <v>1</v>
      </c>
      <c r="J300" s="4" t="s">
        <v>0</v>
      </c>
      <c r="K300" s="4" t="s">
        <v>1</v>
      </c>
      <c r="L300" s="5" t="s">
        <v>0</v>
      </c>
      <c r="M300" s="5" t="s">
        <v>0</v>
      </c>
      <c r="N300" s="4" t="s">
        <v>0</v>
      </c>
      <c r="O300" s="4" t="s">
        <v>1</v>
      </c>
      <c r="P300" s="6" t="s">
        <v>0</v>
      </c>
      <c r="Q300" s="5" t="s">
        <v>0</v>
      </c>
      <c r="R300" s="5" t="s">
        <v>0</v>
      </c>
      <c r="S300" s="4" t="s">
        <v>0</v>
      </c>
      <c r="T300" s="4" t="s">
        <v>1</v>
      </c>
      <c r="U300" s="6" t="s">
        <v>0</v>
      </c>
      <c r="V300" s="5" t="s">
        <v>0</v>
      </c>
      <c r="W300" s="5" t="s">
        <v>0</v>
      </c>
      <c r="X300" s="4" t="s">
        <v>0</v>
      </c>
      <c r="Y300" s="4" t="s">
        <v>1</v>
      </c>
      <c r="Z300" s="6" t="s">
        <v>0</v>
      </c>
      <c r="AA300" s="5" t="s">
        <v>0</v>
      </c>
      <c r="AB300" s="5" t="s">
        <v>0</v>
      </c>
      <c r="AC300" s="4" t="s">
        <v>0</v>
      </c>
      <c r="AD300" s="4" t="s">
        <v>1</v>
      </c>
      <c r="AE300" s="6" t="s">
        <v>0</v>
      </c>
    </row>
    <row r="301" spans="1:31" s="55" customFormat="1" ht="14.5">
      <c r="A301" s="1"/>
      <c r="B301" s="138"/>
      <c r="C301" s="9" t="s">
        <v>38</v>
      </c>
      <c r="D301" s="9" t="s">
        <v>6</v>
      </c>
      <c r="E301" s="9" t="s">
        <v>6</v>
      </c>
      <c r="F301" s="9" t="s">
        <v>7</v>
      </c>
      <c r="G301" s="9" t="s">
        <v>7</v>
      </c>
      <c r="H301" s="9" t="s">
        <v>8</v>
      </c>
      <c r="I301" s="9" t="s">
        <v>8</v>
      </c>
      <c r="J301" s="9" t="s">
        <v>9</v>
      </c>
      <c r="K301" s="9" t="s">
        <v>9</v>
      </c>
      <c r="L301" s="10" t="s">
        <v>10</v>
      </c>
      <c r="M301" s="10" t="s">
        <v>11</v>
      </c>
      <c r="N301" s="9" t="s">
        <v>12</v>
      </c>
      <c r="O301" s="9" t="s">
        <v>6</v>
      </c>
      <c r="P301" s="11" t="s">
        <v>6</v>
      </c>
      <c r="Q301" s="10" t="s">
        <v>63</v>
      </c>
      <c r="R301" s="10" t="s">
        <v>13</v>
      </c>
      <c r="S301" s="9" t="s">
        <v>14</v>
      </c>
      <c r="T301" s="9" t="s">
        <v>7</v>
      </c>
      <c r="U301" s="11" t="s">
        <v>7</v>
      </c>
      <c r="V301" s="10" t="s">
        <v>15</v>
      </c>
      <c r="W301" s="10" t="s">
        <v>16</v>
      </c>
      <c r="X301" s="9" t="s">
        <v>17</v>
      </c>
      <c r="Y301" s="9" t="s">
        <v>8</v>
      </c>
      <c r="Z301" s="11" t="s">
        <v>8</v>
      </c>
      <c r="AA301" s="10" t="s">
        <v>18</v>
      </c>
      <c r="AB301" s="10" t="s">
        <v>19</v>
      </c>
      <c r="AC301" s="9" t="s">
        <v>9</v>
      </c>
      <c r="AD301" s="9" t="s">
        <v>9</v>
      </c>
      <c r="AE301" s="11" t="s">
        <v>20</v>
      </c>
    </row>
    <row r="302" spans="1:31" s="55" customFormat="1" ht="14.5">
      <c r="A302" s="1"/>
      <c r="B302" s="139"/>
      <c r="C302" s="13"/>
      <c r="D302" s="14">
        <v>2021</v>
      </c>
      <c r="E302" s="14">
        <v>2021</v>
      </c>
      <c r="F302" s="14">
        <v>2021</v>
      </c>
      <c r="G302" s="14">
        <v>2021</v>
      </c>
      <c r="H302" s="14">
        <v>2021</v>
      </c>
      <c r="I302" s="14">
        <v>2021</v>
      </c>
      <c r="J302" s="14">
        <v>2021</v>
      </c>
      <c r="K302" s="14">
        <v>2021</v>
      </c>
      <c r="L302" s="15" t="s">
        <v>22</v>
      </c>
      <c r="M302" s="15" t="s">
        <v>22</v>
      </c>
      <c r="N302" s="14" t="s">
        <v>22</v>
      </c>
      <c r="O302" s="14" t="s">
        <v>22</v>
      </c>
      <c r="P302" s="16">
        <v>2022</v>
      </c>
      <c r="Q302" s="15" t="s">
        <v>22</v>
      </c>
      <c r="R302" s="15" t="s">
        <v>22</v>
      </c>
      <c r="S302" s="14" t="s">
        <v>22</v>
      </c>
      <c r="T302" s="14" t="s">
        <v>22</v>
      </c>
      <c r="U302" s="16">
        <v>2022</v>
      </c>
      <c r="V302" s="15" t="s">
        <v>22</v>
      </c>
      <c r="W302" s="15" t="s">
        <v>22</v>
      </c>
      <c r="X302" s="14" t="s">
        <v>22</v>
      </c>
      <c r="Y302" s="14" t="s">
        <v>22</v>
      </c>
      <c r="Z302" s="16">
        <v>2022</v>
      </c>
      <c r="AA302" s="15" t="s">
        <v>22</v>
      </c>
      <c r="AB302" s="15" t="s">
        <v>22</v>
      </c>
      <c r="AC302" s="14">
        <v>2022</v>
      </c>
      <c r="AD302" s="14">
        <v>2022</v>
      </c>
      <c r="AE302" s="16">
        <v>2022</v>
      </c>
    </row>
    <row r="303" spans="1:31" s="55" customFormat="1" ht="14.5">
      <c r="A303" s="1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 s="55" customFormat="1" ht="14.5">
      <c r="A304" s="1"/>
      <c r="B304" s="33">
        <v>1</v>
      </c>
      <c r="C304" s="48" t="s">
        <v>70</v>
      </c>
      <c r="D304" s="29">
        <v>0</v>
      </c>
      <c r="E304" s="29">
        <v>0</v>
      </c>
      <c r="F304" s="29">
        <v>0</v>
      </c>
      <c r="G304" s="29">
        <v>0</v>
      </c>
      <c r="H304" s="29">
        <v>0</v>
      </c>
      <c r="I304" s="29">
        <v>0</v>
      </c>
      <c r="J304" s="29">
        <v>0</v>
      </c>
      <c r="K304" s="29">
        <f t="shared" ref="K304:K309" si="124">E304+G304+I304</f>
        <v>0</v>
      </c>
      <c r="L304" s="29">
        <v>0</v>
      </c>
      <c r="M304" s="29">
        <v>0</v>
      </c>
      <c r="N304" s="29">
        <v>0</v>
      </c>
      <c r="O304" s="29">
        <v>0</v>
      </c>
      <c r="P304" s="29">
        <f t="shared" ref="P304:P309" si="125">N304</f>
        <v>0</v>
      </c>
      <c r="Q304" s="29">
        <v>0</v>
      </c>
      <c r="R304" s="29">
        <v>0</v>
      </c>
      <c r="S304" s="29">
        <v>0</v>
      </c>
      <c r="T304" s="29">
        <v>0</v>
      </c>
      <c r="U304" s="29">
        <f t="shared" ref="U304:U309" si="126">S304</f>
        <v>0</v>
      </c>
      <c r="V304" s="29">
        <v>0</v>
      </c>
      <c r="W304" s="29">
        <v>0</v>
      </c>
      <c r="X304" s="29">
        <v>0</v>
      </c>
      <c r="Y304" s="29">
        <v>0</v>
      </c>
      <c r="Z304" s="29">
        <f t="shared" ref="Z304:Z309" si="127">X304</f>
        <v>0</v>
      </c>
      <c r="AA304" s="29">
        <v>0</v>
      </c>
      <c r="AB304" s="29">
        <v>0</v>
      </c>
      <c r="AC304" s="29">
        <v>0</v>
      </c>
      <c r="AD304" s="29">
        <v>0</v>
      </c>
      <c r="AE304" s="29">
        <f t="shared" ref="AE304:AE309" si="128">AC304</f>
        <v>0</v>
      </c>
    </row>
    <row r="305" spans="1:31" s="55" customFormat="1" ht="14.5">
      <c r="A305" s="1"/>
      <c r="B305" s="33">
        <v>2</v>
      </c>
      <c r="C305" s="48" t="s">
        <v>71</v>
      </c>
      <c r="D305" s="29">
        <v>0</v>
      </c>
      <c r="E305" s="29">
        <v>0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29">
        <f t="shared" si="124"/>
        <v>0</v>
      </c>
      <c r="L305" s="29">
        <v>0</v>
      </c>
      <c r="M305" s="29">
        <v>0</v>
      </c>
      <c r="N305" s="29">
        <v>0</v>
      </c>
      <c r="O305" s="29">
        <v>0</v>
      </c>
      <c r="P305" s="29">
        <f t="shared" si="125"/>
        <v>0</v>
      </c>
      <c r="Q305" s="29">
        <v>0</v>
      </c>
      <c r="R305" s="29">
        <v>0</v>
      </c>
      <c r="S305" s="29">
        <v>0</v>
      </c>
      <c r="T305" s="29">
        <v>0</v>
      </c>
      <c r="U305" s="29">
        <f t="shared" si="126"/>
        <v>0</v>
      </c>
      <c r="V305" s="29">
        <v>0</v>
      </c>
      <c r="W305" s="29">
        <v>0</v>
      </c>
      <c r="X305" s="29">
        <v>0</v>
      </c>
      <c r="Y305" s="29">
        <v>0</v>
      </c>
      <c r="Z305" s="29">
        <f t="shared" si="127"/>
        <v>0</v>
      </c>
      <c r="AA305" s="29">
        <v>0</v>
      </c>
      <c r="AB305" s="29">
        <v>0</v>
      </c>
      <c r="AC305" s="29">
        <v>0</v>
      </c>
      <c r="AD305" s="29">
        <v>0</v>
      </c>
      <c r="AE305" s="29">
        <f t="shared" si="128"/>
        <v>0</v>
      </c>
    </row>
    <row r="306" spans="1:31" s="55" customFormat="1" ht="14.5">
      <c r="A306" s="1"/>
      <c r="B306" s="33">
        <v>3</v>
      </c>
      <c r="C306" s="48" t="s">
        <v>72</v>
      </c>
      <c r="D306" s="29">
        <v>0</v>
      </c>
      <c r="E306" s="29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f t="shared" si="124"/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f t="shared" si="125"/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f t="shared" si="126"/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f t="shared" si="127"/>
        <v>0</v>
      </c>
      <c r="AA306" s="29">
        <v>0</v>
      </c>
      <c r="AB306" s="29">
        <v>0</v>
      </c>
      <c r="AC306" s="29">
        <v>0</v>
      </c>
      <c r="AD306" s="29">
        <v>0</v>
      </c>
      <c r="AE306" s="29">
        <f t="shared" si="128"/>
        <v>0</v>
      </c>
    </row>
    <row r="307" spans="1:31" s="55" customFormat="1" ht="14.5">
      <c r="A307" s="1"/>
      <c r="B307" s="33">
        <v>4</v>
      </c>
      <c r="C307" s="48" t="s">
        <v>73</v>
      </c>
      <c r="D307" s="29">
        <v>0</v>
      </c>
      <c r="E307" s="29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f t="shared" si="124"/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f t="shared" si="125"/>
        <v>0</v>
      </c>
      <c r="Q307" s="29">
        <v>0</v>
      </c>
      <c r="R307" s="29">
        <v>0</v>
      </c>
      <c r="S307" s="29">
        <v>0</v>
      </c>
      <c r="T307" s="29">
        <v>0</v>
      </c>
      <c r="U307" s="29">
        <f t="shared" si="126"/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f t="shared" si="127"/>
        <v>0</v>
      </c>
      <c r="AA307" s="29">
        <v>0</v>
      </c>
      <c r="AB307" s="29">
        <v>0</v>
      </c>
      <c r="AC307" s="29">
        <v>0</v>
      </c>
      <c r="AD307" s="29">
        <v>0</v>
      </c>
      <c r="AE307" s="29">
        <f t="shared" si="128"/>
        <v>0</v>
      </c>
    </row>
    <row r="308" spans="1:31" s="55" customFormat="1" ht="14.5">
      <c r="A308" s="1"/>
      <c r="B308" s="33">
        <v>5</v>
      </c>
      <c r="C308" s="48" t="s">
        <v>74</v>
      </c>
      <c r="D308" s="29">
        <v>0</v>
      </c>
      <c r="E308" s="29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f t="shared" si="124"/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f t="shared" si="125"/>
        <v>0</v>
      </c>
      <c r="Q308" s="29">
        <v>0</v>
      </c>
      <c r="R308" s="29">
        <v>0</v>
      </c>
      <c r="S308" s="29">
        <v>0</v>
      </c>
      <c r="T308" s="29">
        <v>0</v>
      </c>
      <c r="U308" s="29">
        <f t="shared" si="126"/>
        <v>0</v>
      </c>
      <c r="V308" s="29">
        <v>0</v>
      </c>
      <c r="W308" s="29">
        <v>0</v>
      </c>
      <c r="X308" s="29">
        <v>0</v>
      </c>
      <c r="Y308" s="29">
        <v>0</v>
      </c>
      <c r="Z308" s="29">
        <f t="shared" si="127"/>
        <v>0</v>
      </c>
      <c r="AA308" s="29">
        <v>0</v>
      </c>
      <c r="AB308" s="29">
        <v>0</v>
      </c>
      <c r="AC308" s="29">
        <v>0</v>
      </c>
      <c r="AD308" s="29">
        <v>0</v>
      </c>
      <c r="AE308" s="29">
        <f t="shared" si="128"/>
        <v>0</v>
      </c>
    </row>
    <row r="309" spans="1:31" s="55" customFormat="1" ht="14.5">
      <c r="A309" s="1"/>
      <c r="B309" s="33">
        <v>6</v>
      </c>
      <c r="C309" s="48" t="s">
        <v>75</v>
      </c>
      <c r="D309" s="29">
        <v>0</v>
      </c>
      <c r="E309" s="29">
        <v>0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f t="shared" si="124"/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f t="shared" si="125"/>
        <v>0</v>
      </c>
      <c r="Q309" s="29">
        <v>0</v>
      </c>
      <c r="R309" s="29">
        <v>0</v>
      </c>
      <c r="S309" s="29">
        <v>0</v>
      </c>
      <c r="T309" s="29">
        <v>0</v>
      </c>
      <c r="U309" s="29">
        <f t="shared" si="126"/>
        <v>0</v>
      </c>
      <c r="V309" s="29">
        <v>0</v>
      </c>
      <c r="W309" s="29">
        <v>0</v>
      </c>
      <c r="X309" s="29">
        <v>0</v>
      </c>
      <c r="Y309" s="29">
        <v>0</v>
      </c>
      <c r="Z309" s="29">
        <f t="shared" si="127"/>
        <v>0</v>
      </c>
      <c r="AA309" s="29">
        <v>0</v>
      </c>
      <c r="AB309" s="29">
        <v>0</v>
      </c>
      <c r="AC309" s="29">
        <v>0</v>
      </c>
      <c r="AD309" s="29">
        <v>0</v>
      </c>
      <c r="AE309" s="29">
        <f t="shared" si="128"/>
        <v>0</v>
      </c>
    </row>
    <row r="310" spans="1:31" s="55" customFormat="1" ht="23">
      <c r="A310" s="1"/>
      <c r="B310" s="45"/>
      <c r="C310" s="56" t="s">
        <v>69</v>
      </c>
      <c r="D310" s="53">
        <f>SUM(D304:D309)</f>
        <v>0</v>
      </c>
      <c r="E310" s="53">
        <f t="shared" ref="E310:AE310" si="129">SUM(E304:E309)</f>
        <v>0</v>
      </c>
      <c r="F310" s="53">
        <f t="shared" si="129"/>
        <v>0</v>
      </c>
      <c r="G310" s="53">
        <f t="shared" si="129"/>
        <v>0</v>
      </c>
      <c r="H310" s="53">
        <f t="shared" si="129"/>
        <v>0</v>
      </c>
      <c r="I310" s="53">
        <f t="shared" si="129"/>
        <v>0</v>
      </c>
      <c r="J310" s="53">
        <f t="shared" si="129"/>
        <v>0</v>
      </c>
      <c r="K310" s="53">
        <f t="shared" si="129"/>
        <v>0</v>
      </c>
      <c r="L310" s="53">
        <f t="shared" si="129"/>
        <v>0</v>
      </c>
      <c r="M310" s="53">
        <f t="shared" si="129"/>
        <v>0</v>
      </c>
      <c r="N310" s="53">
        <f t="shared" si="129"/>
        <v>0</v>
      </c>
      <c r="O310" s="53">
        <f t="shared" si="129"/>
        <v>0</v>
      </c>
      <c r="P310" s="53">
        <f t="shared" si="129"/>
        <v>0</v>
      </c>
      <c r="Q310" s="53">
        <f t="shared" si="129"/>
        <v>0</v>
      </c>
      <c r="R310" s="53">
        <f t="shared" si="129"/>
        <v>0</v>
      </c>
      <c r="S310" s="53">
        <f t="shared" si="129"/>
        <v>0</v>
      </c>
      <c r="T310" s="53">
        <f t="shared" si="129"/>
        <v>0</v>
      </c>
      <c r="U310" s="53">
        <f t="shared" si="129"/>
        <v>0</v>
      </c>
      <c r="V310" s="53">
        <f t="shared" si="129"/>
        <v>0</v>
      </c>
      <c r="W310" s="53">
        <f t="shared" si="129"/>
        <v>0</v>
      </c>
      <c r="X310" s="53">
        <f t="shared" si="129"/>
        <v>0</v>
      </c>
      <c r="Y310" s="53">
        <f t="shared" si="129"/>
        <v>0</v>
      </c>
      <c r="Z310" s="53">
        <f t="shared" si="129"/>
        <v>0</v>
      </c>
      <c r="AA310" s="53">
        <f t="shared" si="129"/>
        <v>0</v>
      </c>
      <c r="AB310" s="53">
        <f t="shared" si="129"/>
        <v>0</v>
      </c>
      <c r="AC310" s="53">
        <f t="shared" si="129"/>
        <v>0</v>
      </c>
      <c r="AD310" s="53">
        <f t="shared" si="129"/>
        <v>0</v>
      </c>
      <c r="AE310" s="53">
        <f t="shared" si="129"/>
        <v>0</v>
      </c>
    </row>
    <row r="311" spans="1:31" s="55" customFormat="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31" s="55" customFormat="1" ht="15.75" customHeight="1">
      <c r="A312" s="1"/>
      <c r="B312" s="1" t="str">
        <f>B298</f>
        <v>Organik Anak Perusahaan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31" s="55" customFormat="1" ht="14.5">
      <c r="A313" s="1"/>
      <c r="B313" s="40" t="str">
        <f>Pendidikan!B312</f>
        <v>Terminal Petikemas Makassar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31" s="55" customFormat="1" ht="14.5">
      <c r="A314" s="1"/>
      <c r="B314" s="137" t="s">
        <v>3</v>
      </c>
      <c r="C314" s="3"/>
      <c r="D314" s="4" t="s">
        <v>0</v>
      </c>
      <c r="E314" s="4" t="s">
        <v>1</v>
      </c>
      <c r="F314" s="4" t="s">
        <v>0</v>
      </c>
      <c r="G314" s="4" t="s">
        <v>1</v>
      </c>
      <c r="H314" s="4" t="s">
        <v>0</v>
      </c>
      <c r="I314" s="4" t="s">
        <v>1</v>
      </c>
      <c r="J314" s="4" t="s">
        <v>0</v>
      </c>
      <c r="K314" s="4" t="s">
        <v>1</v>
      </c>
      <c r="L314" s="5" t="s">
        <v>0</v>
      </c>
      <c r="M314" s="5" t="s">
        <v>0</v>
      </c>
      <c r="N314" s="4" t="s">
        <v>0</v>
      </c>
      <c r="O314" s="4" t="s">
        <v>1</v>
      </c>
      <c r="P314" s="6" t="s">
        <v>0</v>
      </c>
      <c r="Q314" s="5" t="s">
        <v>0</v>
      </c>
      <c r="R314" s="5" t="s">
        <v>0</v>
      </c>
      <c r="S314" s="4" t="s">
        <v>0</v>
      </c>
      <c r="T314" s="4" t="s">
        <v>1</v>
      </c>
      <c r="U314" s="6" t="s">
        <v>0</v>
      </c>
      <c r="V314" s="5" t="s">
        <v>0</v>
      </c>
      <c r="W314" s="5" t="s">
        <v>0</v>
      </c>
      <c r="X314" s="4" t="s">
        <v>0</v>
      </c>
      <c r="Y314" s="4" t="s">
        <v>1</v>
      </c>
      <c r="Z314" s="6" t="s">
        <v>0</v>
      </c>
      <c r="AA314" s="5" t="s">
        <v>0</v>
      </c>
      <c r="AB314" s="5" t="s">
        <v>0</v>
      </c>
      <c r="AC314" s="4" t="s">
        <v>0</v>
      </c>
      <c r="AD314" s="4" t="s">
        <v>1</v>
      </c>
      <c r="AE314" s="6" t="s">
        <v>0</v>
      </c>
    </row>
    <row r="315" spans="1:31" s="55" customFormat="1" ht="14.5">
      <c r="A315" s="1"/>
      <c r="B315" s="138"/>
      <c r="C315" s="9" t="s">
        <v>38</v>
      </c>
      <c r="D315" s="9" t="s">
        <v>6</v>
      </c>
      <c r="E315" s="9" t="s">
        <v>6</v>
      </c>
      <c r="F315" s="9" t="s">
        <v>7</v>
      </c>
      <c r="G315" s="9" t="s">
        <v>7</v>
      </c>
      <c r="H315" s="9" t="s">
        <v>8</v>
      </c>
      <c r="I315" s="9" t="s">
        <v>8</v>
      </c>
      <c r="J315" s="9" t="s">
        <v>9</v>
      </c>
      <c r="K315" s="9" t="s">
        <v>9</v>
      </c>
      <c r="L315" s="10" t="s">
        <v>10</v>
      </c>
      <c r="M315" s="10" t="s">
        <v>11</v>
      </c>
      <c r="N315" s="9" t="s">
        <v>12</v>
      </c>
      <c r="O315" s="9" t="s">
        <v>6</v>
      </c>
      <c r="P315" s="11" t="s">
        <v>6</v>
      </c>
      <c r="Q315" s="10" t="s">
        <v>63</v>
      </c>
      <c r="R315" s="10" t="s">
        <v>13</v>
      </c>
      <c r="S315" s="9" t="s">
        <v>14</v>
      </c>
      <c r="T315" s="9" t="s">
        <v>7</v>
      </c>
      <c r="U315" s="11" t="s">
        <v>7</v>
      </c>
      <c r="V315" s="10" t="s">
        <v>15</v>
      </c>
      <c r="W315" s="10" t="s">
        <v>16</v>
      </c>
      <c r="X315" s="9" t="s">
        <v>17</v>
      </c>
      <c r="Y315" s="9" t="s">
        <v>8</v>
      </c>
      <c r="Z315" s="11" t="s">
        <v>8</v>
      </c>
      <c r="AA315" s="10" t="s">
        <v>18</v>
      </c>
      <c r="AB315" s="10" t="s">
        <v>19</v>
      </c>
      <c r="AC315" s="9" t="s">
        <v>9</v>
      </c>
      <c r="AD315" s="9" t="s">
        <v>9</v>
      </c>
      <c r="AE315" s="11" t="s">
        <v>20</v>
      </c>
    </row>
    <row r="316" spans="1:31" s="55" customFormat="1" ht="14.5">
      <c r="A316" s="1"/>
      <c r="B316" s="139"/>
      <c r="C316" s="13"/>
      <c r="D316" s="14">
        <v>2021</v>
      </c>
      <c r="E316" s="14">
        <v>2021</v>
      </c>
      <c r="F316" s="14">
        <v>2021</v>
      </c>
      <c r="G316" s="14">
        <v>2021</v>
      </c>
      <c r="H316" s="14">
        <v>2021</v>
      </c>
      <c r="I316" s="14">
        <v>2021</v>
      </c>
      <c r="J316" s="14">
        <v>2021</v>
      </c>
      <c r="K316" s="14">
        <v>2021</v>
      </c>
      <c r="L316" s="15" t="s">
        <v>22</v>
      </c>
      <c r="M316" s="15" t="s">
        <v>22</v>
      </c>
      <c r="N316" s="14" t="s">
        <v>22</v>
      </c>
      <c r="O316" s="14" t="s">
        <v>22</v>
      </c>
      <c r="P316" s="16">
        <v>2022</v>
      </c>
      <c r="Q316" s="15" t="s">
        <v>22</v>
      </c>
      <c r="R316" s="15" t="s">
        <v>22</v>
      </c>
      <c r="S316" s="14" t="s">
        <v>22</v>
      </c>
      <c r="T316" s="14" t="s">
        <v>22</v>
      </c>
      <c r="U316" s="16">
        <v>2022</v>
      </c>
      <c r="V316" s="15" t="s">
        <v>22</v>
      </c>
      <c r="W316" s="15" t="s">
        <v>22</v>
      </c>
      <c r="X316" s="14" t="s">
        <v>22</v>
      </c>
      <c r="Y316" s="14" t="s">
        <v>22</v>
      </c>
      <c r="Z316" s="16">
        <v>2022</v>
      </c>
      <c r="AA316" s="15" t="s">
        <v>22</v>
      </c>
      <c r="AB316" s="15" t="s">
        <v>22</v>
      </c>
      <c r="AC316" s="14">
        <v>2022</v>
      </c>
      <c r="AD316" s="14">
        <v>2022</v>
      </c>
      <c r="AE316" s="16">
        <v>2022</v>
      </c>
    </row>
    <row r="317" spans="1:31" s="55" customFormat="1" ht="14.5">
      <c r="A317" s="1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spans="1:31" s="55" customFormat="1" ht="14.5">
      <c r="A318" s="1"/>
      <c r="B318" s="33">
        <v>1</v>
      </c>
      <c r="C318" s="48" t="s">
        <v>70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f t="shared" ref="K318:K323" si="130">E318+G318+I318</f>
        <v>0</v>
      </c>
      <c r="L318" s="29">
        <v>0</v>
      </c>
      <c r="M318" s="29">
        <v>0</v>
      </c>
      <c r="N318" s="29">
        <v>0</v>
      </c>
      <c r="O318" s="29">
        <v>0</v>
      </c>
      <c r="P318" s="29">
        <f t="shared" ref="P318:P323" si="131">N318</f>
        <v>0</v>
      </c>
      <c r="Q318" s="29">
        <v>0</v>
      </c>
      <c r="R318" s="29">
        <v>0</v>
      </c>
      <c r="S318" s="29">
        <v>0</v>
      </c>
      <c r="T318" s="29">
        <v>0</v>
      </c>
      <c r="U318" s="29">
        <f t="shared" ref="U318:U323" si="132">S318</f>
        <v>0</v>
      </c>
      <c r="V318" s="29">
        <v>0</v>
      </c>
      <c r="W318" s="29">
        <v>0</v>
      </c>
      <c r="X318" s="29">
        <v>0</v>
      </c>
      <c r="Y318" s="29">
        <v>0</v>
      </c>
      <c r="Z318" s="29">
        <f t="shared" ref="Z318:Z323" si="133">X318</f>
        <v>0</v>
      </c>
      <c r="AA318" s="29">
        <v>0</v>
      </c>
      <c r="AB318" s="29">
        <v>0</v>
      </c>
      <c r="AC318" s="29">
        <v>0</v>
      </c>
      <c r="AD318" s="29">
        <v>0</v>
      </c>
      <c r="AE318" s="29">
        <f t="shared" ref="AE318:AE323" si="134">AC318</f>
        <v>0</v>
      </c>
    </row>
    <row r="319" spans="1:31" s="55" customFormat="1" ht="14.5">
      <c r="A319" s="1"/>
      <c r="B319" s="33">
        <v>2</v>
      </c>
      <c r="C319" s="48" t="s">
        <v>71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f t="shared" si="130"/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f t="shared" si="131"/>
        <v>0</v>
      </c>
      <c r="Q319" s="29">
        <v>0</v>
      </c>
      <c r="R319" s="29">
        <v>0</v>
      </c>
      <c r="S319" s="29">
        <v>0</v>
      </c>
      <c r="T319" s="29">
        <v>0</v>
      </c>
      <c r="U319" s="29">
        <f t="shared" si="132"/>
        <v>0</v>
      </c>
      <c r="V319" s="29">
        <v>0</v>
      </c>
      <c r="W319" s="29">
        <v>0</v>
      </c>
      <c r="X319" s="29">
        <v>0</v>
      </c>
      <c r="Y319" s="29">
        <v>0</v>
      </c>
      <c r="Z319" s="29">
        <f t="shared" si="133"/>
        <v>0</v>
      </c>
      <c r="AA319" s="29">
        <v>0</v>
      </c>
      <c r="AB319" s="29">
        <v>0</v>
      </c>
      <c r="AC319" s="29">
        <v>0</v>
      </c>
      <c r="AD319" s="29">
        <v>0</v>
      </c>
      <c r="AE319" s="29">
        <f t="shared" si="134"/>
        <v>0</v>
      </c>
    </row>
    <row r="320" spans="1:31" s="55" customFormat="1" ht="14.5">
      <c r="A320" s="1"/>
      <c r="B320" s="33">
        <v>3</v>
      </c>
      <c r="C320" s="48" t="s">
        <v>72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f t="shared" si="130"/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f t="shared" si="131"/>
        <v>0</v>
      </c>
      <c r="Q320" s="29">
        <v>0</v>
      </c>
      <c r="R320" s="29">
        <v>0</v>
      </c>
      <c r="S320" s="29">
        <v>0</v>
      </c>
      <c r="T320" s="29">
        <v>0</v>
      </c>
      <c r="U320" s="29">
        <f t="shared" si="132"/>
        <v>0</v>
      </c>
      <c r="V320" s="29">
        <v>0</v>
      </c>
      <c r="W320" s="29">
        <v>0</v>
      </c>
      <c r="X320" s="29">
        <v>0</v>
      </c>
      <c r="Y320" s="29">
        <v>0</v>
      </c>
      <c r="Z320" s="29">
        <f t="shared" si="133"/>
        <v>0</v>
      </c>
      <c r="AA320" s="29">
        <v>0</v>
      </c>
      <c r="AB320" s="29">
        <v>0</v>
      </c>
      <c r="AC320" s="29">
        <v>0</v>
      </c>
      <c r="AD320" s="29">
        <v>0</v>
      </c>
      <c r="AE320" s="29">
        <f t="shared" si="134"/>
        <v>0</v>
      </c>
    </row>
    <row r="321" spans="1:31" s="55" customFormat="1" ht="14.5">
      <c r="A321" s="1"/>
      <c r="B321" s="33">
        <v>4</v>
      </c>
      <c r="C321" s="48" t="s">
        <v>73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f t="shared" si="130"/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f t="shared" si="131"/>
        <v>0</v>
      </c>
      <c r="Q321" s="29">
        <v>0</v>
      </c>
      <c r="R321" s="29">
        <v>0</v>
      </c>
      <c r="S321" s="29">
        <v>0</v>
      </c>
      <c r="T321" s="29">
        <v>0</v>
      </c>
      <c r="U321" s="29">
        <f t="shared" si="132"/>
        <v>0</v>
      </c>
      <c r="V321" s="29">
        <v>0</v>
      </c>
      <c r="W321" s="29">
        <v>0</v>
      </c>
      <c r="X321" s="29">
        <v>0</v>
      </c>
      <c r="Y321" s="29">
        <v>0</v>
      </c>
      <c r="Z321" s="29">
        <f t="shared" si="133"/>
        <v>0</v>
      </c>
      <c r="AA321" s="29">
        <v>0</v>
      </c>
      <c r="AB321" s="29">
        <v>0</v>
      </c>
      <c r="AC321" s="29">
        <v>0</v>
      </c>
      <c r="AD321" s="29">
        <v>0</v>
      </c>
      <c r="AE321" s="29">
        <f t="shared" si="134"/>
        <v>0</v>
      </c>
    </row>
    <row r="322" spans="1:31" s="55" customFormat="1" ht="14.5">
      <c r="A322" s="1"/>
      <c r="B322" s="33">
        <v>5</v>
      </c>
      <c r="C322" s="48" t="s">
        <v>74</v>
      </c>
      <c r="D322" s="29">
        <v>0</v>
      </c>
      <c r="E322" s="29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f t="shared" si="130"/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f t="shared" si="131"/>
        <v>0</v>
      </c>
      <c r="Q322" s="29">
        <v>0</v>
      </c>
      <c r="R322" s="29">
        <v>0</v>
      </c>
      <c r="S322" s="29">
        <v>0</v>
      </c>
      <c r="T322" s="29">
        <v>0</v>
      </c>
      <c r="U322" s="29">
        <f t="shared" si="132"/>
        <v>0</v>
      </c>
      <c r="V322" s="29">
        <v>0</v>
      </c>
      <c r="W322" s="29">
        <v>0</v>
      </c>
      <c r="X322" s="29">
        <v>0</v>
      </c>
      <c r="Y322" s="29">
        <v>0</v>
      </c>
      <c r="Z322" s="29">
        <f t="shared" si="133"/>
        <v>0</v>
      </c>
      <c r="AA322" s="29">
        <v>0</v>
      </c>
      <c r="AB322" s="29">
        <v>0</v>
      </c>
      <c r="AC322" s="29">
        <v>0</v>
      </c>
      <c r="AD322" s="29">
        <v>0</v>
      </c>
      <c r="AE322" s="29">
        <f t="shared" si="134"/>
        <v>0</v>
      </c>
    </row>
    <row r="323" spans="1:31" s="55" customFormat="1" ht="14.5">
      <c r="A323" s="1"/>
      <c r="B323" s="33">
        <v>6</v>
      </c>
      <c r="C323" s="48" t="s">
        <v>75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f t="shared" si="130"/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f t="shared" si="131"/>
        <v>0</v>
      </c>
      <c r="Q323" s="29">
        <v>0</v>
      </c>
      <c r="R323" s="29">
        <v>0</v>
      </c>
      <c r="S323" s="29">
        <v>0</v>
      </c>
      <c r="T323" s="29">
        <v>0</v>
      </c>
      <c r="U323" s="29">
        <f t="shared" si="132"/>
        <v>0</v>
      </c>
      <c r="V323" s="29">
        <v>0</v>
      </c>
      <c r="W323" s="29">
        <v>0</v>
      </c>
      <c r="X323" s="29">
        <v>0</v>
      </c>
      <c r="Y323" s="29">
        <v>0</v>
      </c>
      <c r="Z323" s="29">
        <f t="shared" si="133"/>
        <v>0</v>
      </c>
      <c r="AA323" s="29">
        <v>0</v>
      </c>
      <c r="AB323" s="29">
        <v>0</v>
      </c>
      <c r="AC323" s="29">
        <v>0</v>
      </c>
      <c r="AD323" s="29">
        <v>0</v>
      </c>
      <c r="AE323" s="29">
        <f t="shared" si="134"/>
        <v>0</v>
      </c>
    </row>
    <row r="324" spans="1:31" s="55" customFormat="1" ht="23">
      <c r="A324" s="1"/>
      <c r="B324" s="45"/>
      <c r="C324" s="56" t="s">
        <v>69</v>
      </c>
      <c r="D324" s="53">
        <f>SUM(D318:D323)</f>
        <v>0</v>
      </c>
      <c r="E324" s="53">
        <f t="shared" ref="E324:AE324" si="135">SUM(E318:E323)</f>
        <v>0</v>
      </c>
      <c r="F324" s="53">
        <f t="shared" si="135"/>
        <v>0</v>
      </c>
      <c r="G324" s="53">
        <f t="shared" si="135"/>
        <v>0</v>
      </c>
      <c r="H324" s="53">
        <f t="shared" si="135"/>
        <v>0</v>
      </c>
      <c r="I324" s="53">
        <f t="shared" si="135"/>
        <v>0</v>
      </c>
      <c r="J324" s="53">
        <f t="shared" si="135"/>
        <v>0</v>
      </c>
      <c r="K324" s="53">
        <f t="shared" si="135"/>
        <v>0</v>
      </c>
      <c r="L324" s="53">
        <f t="shared" si="135"/>
        <v>0</v>
      </c>
      <c r="M324" s="53">
        <f t="shared" si="135"/>
        <v>0</v>
      </c>
      <c r="N324" s="53">
        <f t="shared" si="135"/>
        <v>0</v>
      </c>
      <c r="O324" s="53">
        <f t="shared" si="135"/>
        <v>0</v>
      </c>
      <c r="P324" s="53">
        <f t="shared" si="135"/>
        <v>0</v>
      </c>
      <c r="Q324" s="53">
        <f t="shared" si="135"/>
        <v>0</v>
      </c>
      <c r="R324" s="53">
        <f t="shared" si="135"/>
        <v>0</v>
      </c>
      <c r="S324" s="53">
        <f t="shared" si="135"/>
        <v>0</v>
      </c>
      <c r="T324" s="53">
        <f t="shared" si="135"/>
        <v>0</v>
      </c>
      <c r="U324" s="53">
        <f t="shared" si="135"/>
        <v>0</v>
      </c>
      <c r="V324" s="53">
        <f t="shared" si="135"/>
        <v>0</v>
      </c>
      <c r="W324" s="53">
        <f t="shared" si="135"/>
        <v>0</v>
      </c>
      <c r="X324" s="53">
        <f t="shared" si="135"/>
        <v>0</v>
      </c>
      <c r="Y324" s="53">
        <f t="shared" si="135"/>
        <v>0</v>
      </c>
      <c r="Z324" s="53">
        <f t="shared" si="135"/>
        <v>0</v>
      </c>
      <c r="AA324" s="53">
        <f t="shared" si="135"/>
        <v>0</v>
      </c>
      <c r="AB324" s="53">
        <f t="shared" si="135"/>
        <v>0</v>
      </c>
      <c r="AC324" s="53">
        <f t="shared" si="135"/>
        <v>0</v>
      </c>
      <c r="AD324" s="53">
        <f t="shared" si="135"/>
        <v>0</v>
      </c>
      <c r="AE324" s="53">
        <f t="shared" si="135"/>
        <v>0</v>
      </c>
    </row>
    <row r="325" spans="1:31" s="55" customFormat="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31" s="55" customFormat="1" ht="15.75" customHeight="1">
      <c r="A326" s="1"/>
      <c r="B326" s="1" t="str">
        <f>B312</f>
        <v>Organik Anak Perusahaan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31" s="55" customFormat="1" ht="14.5">
      <c r="A327" s="1"/>
      <c r="B327" s="40" t="str">
        <f>Pendidikan!B326</f>
        <v>Terminal Petikemas Ambon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31" s="55" customFormat="1" ht="14.5">
      <c r="A328" s="1"/>
      <c r="B328" s="137" t="s">
        <v>3</v>
      </c>
      <c r="C328" s="3"/>
      <c r="D328" s="4" t="s">
        <v>0</v>
      </c>
      <c r="E328" s="4" t="s">
        <v>1</v>
      </c>
      <c r="F328" s="4" t="s">
        <v>0</v>
      </c>
      <c r="G328" s="4" t="s">
        <v>1</v>
      </c>
      <c r="H328" s="4" t="s">
        <v>0</v>
      </c>
      <c r="I328" s="4" t="s">
        <v>1</v>
      </c>
      <c r="J328" s="4" t="s">
        <v>0</v>
      </c>
      <c r="K328" s="4" t="s">
        <v>1</v>
      </c>
      <c r="L328" s="5" t="s">
        <v>0</v>
      </c>
      <c r="M328" s="5" t="s">
        <v>0</v>
      </c>
      <c r="N328" s="4" t="s">
        <v>0</v>
      </c>
      <c r="O328" s="4" t="s">
        <v>1</v>
      </c>
      <c r="P328" s="6" t="s">
        <v>0</v>
      </c>
      <c r="Q328" s="5" t="s">
        <v>0</v>
      </c>
      <c r="R328" s="5" t="s">
        <v>0</v>
      </c>
      <c r="S328" s="4" t="s">
        <v>0</v>
      </c>
      <c r="T328" s="4" t="s">
        <v>1</v>
      </c>
      <c r="U328" s="6" t="s">
        <v>0</v>
      </c>
      <c r="V328" s="5" t="s">
        <v>0</v>
      </c>
      <c r="W328" s="5" t="s">
        <v>0</v>
      </c>
      <c r="X328" s="4" t="s">
        <v>0</v>
      </c>
      <c r="Y328" s="4" t="s">
        <v>1</v>
      </c>
      <c r="Z328" s="6" t="s">
        <v>0</v>
      </c>
      <c r="AA328" s="5" t="s">
        <v>0</v>
      </c>
      <c r="AB328" s="5" t="s">
        <v>0</v>
      </c>
      <c r="AC328" s="4" t="s">
        <v>0</v>
      </c>
      <c r="AD328" s="4" t="s">
        <v>1</v>
      </c>
      <c r="AE328" s="6" t="s">
        <v>0</v>
      </c>
    </row>
    <row r="329" spans="1:31" s="55" customFormat="1" ht="14.5">
      <c r="A329" s="1"/>
      <c r="B329" s="138"/>
      <c r="C329" s="9" t="s">
        <v>38</v>
      </c>
      <c r="D329" s="9" t="s">
        <v>6</v>
      </c>
      <c r="E329" s="9" t="s">
        <v>6</v>
      </c>
      <c r="F329" s="9" t="s">
        <v>7</v>
      </c>
      <c r="G329" s="9" t="s">
        <v>7</v>
      </c>
      <c r="H329" s="9" t="s">
        <v>8</v>
      </c>
      <c r="I329" s="9" t="s">
        <v>8</v>
      </c>
      <c r="J329" s="9" t="s">
        <v>9</v>
      </c>
      <c r="K329" s="9" t="s">
        <v>9</v>
      </c>
      <c r="L329" s="10" t="s">
        <v>10</v>
      </c>
      <c r="M329" s="10" t="s">
        <v>11</v>
      </c>
      <c r="N329" s="9" t="s">
        <v>12</v>
      </c>
      <c r="O329" s="9" t="s">
        <v>6</v>
      </c>
      <c r="P329" s="11" t="s">
        <v>6</v>
      </c>
      <c r="Q329" s="10" t="s">
        <v>63</v>
      </c>
      <c r="R329" s="10" t="s">
        <v>13</v>
      </c>
      <c r="S329" s="9" t="s">
        <v>14</v>
      </c>
      <c r="T329" s="9" t="s">
        <v>7</v>
      </c>
      <c r="U329" s="11" t="s">
        <v>7</v>
      </c>
      <c r="V329" s="10" t="s">
        <v>15</v>
      </c>
      <c r="W329" s="10" t="s">
        <v>16</v>
      </c>
      <c r="X329" s="9" t="s">
        <v>17</v>
      </c>
      <c r="Y329" s="9" t="s">
        <v>8</v>
      </c>
      <c r="Z329" s="11" t="s">
        <v>8</v>
      </c>
      <c r="AA329" s="10" t="s">
        <v>18</v>
      </c>
      <c r="AB329" s="10" t="s">
        <v>19</v>
      </c>
      <c r="AC329" s="9" t="s">
        <v>9</v>
      </c>
      <c r="AD329" s="9" t="s">
        <v>9</v>
      </c>
      <c r="AE329" s="11" t="s">
        <v>20</v>
      </c>
    </row>
    <row r="330" spans="1:31" s="55" customFormat="1" ht="14.5">
      <c r="A330" s="1"/>
      <c r="B330" s="139"/>
      <c r="C330" s="13"/>
      <c r="D330" s="14">
        <v>2021</v>
      </c>
      <c r="E330" s="14">
        <v>2021</v>
      </c>
      <c r="F330" s="14">
        <v>2021</v>
      </c>
      <c r="G330" s="14">
        <v>2021</v>
      </c>
      <c r="H330" s="14">
        <v>2021</v>
      </c>
      <c r="I330" s="14">
        <v>2021</v>
      </c>
      <c r="J330" s="14">
        <v>2021</v>
      </c>
      <c r="K330" s="14">
        <v>2021</v>
      </c>
      <c r="L330" s="15" t="s">
        <v>22</v>
      </c>
      <c r="M330" s="15" t="s">
        <v>22</v>
      </c>
      <c r="N330" s="14" t="s">
        <v>22</v>
      </c>
      <c r="O330" s="14" t="s">
        <v>22</v>
      </c>
      <c r="P330" s="16">
        <v>2022</v>
      </c>
      <c r="Q330" s="15" t="s">
        <v>22</v>
      </c>
      <c r="R330" s="15" t="s">
        <v>22</v>
      </c>
      <c r="S330" s="14" t="s">
        <v>22</v>
      </c>
      <c r="T330" s="14" t="s">
        <v>22</v>
      </c>
      <c r="U330" s="16">
        <v>2022</v>
      </c>
      <c r="V330" s="15" t="s">
        <v>22</v>
      </c>
      <c r="W330" s="15" t="s">
        <v>22</v>
      </c>
      <c r="X330" s="14" t="s">
        <v>22</v>
      </c>
      <c r="Y330" s="14" t="s">
        <v>22</v>
      </c>
      <c r="Z330" s="16">
        <v>2022</v>
      </c>
      <c r="AA330" s="15" t="s">
        <v>22</v>
      </c>
      <c r="AB330" s="15" t="s">
        <v>22</v>
      </c>
      <c r="AC330" s="14">
        <v>2022</v>
      </c>
      <c r="AD330" s="14">
        <v>2022</v>
      </c>
      <c r="AE330" s="16">
        <v>2022</v>
      </c>
    </row>
    <row r="331" spans="1:31" s="55" customFormat="1" ht="14.5">
      <c r="A331" s="1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 s="55" customFormat="1" ht="14.5">
      <c r="A332" s="1"/>
      <c r="B332" s="33">
        <v>1</v>
      </c>
      <c r="C332" s="48" t="s">
        <v>70</v>
      </c>
      <c r="D332" s="29">
        <v>0</v>
      </c>
      <c r="E332" s="29">
        <v>0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29">
        <f t="shared" ref="K332:K337" si="136">E332+G332+I332</f>
        <v>0</v>
      </c>
      <c r="L332" s="29">
        <v>0</v>
      </c>
      <c r="M332" s="29">
        <v>0</v>
      </c>
      <c r="N332" s="29">
        <v>0</v>
      </c>
      <c r="O332" s="29">
        <v>0</v>
      </c>
      <c r="P332" s="29">
        <f t="shared" ref="P332:P337" si="137">N332</f>
        <v>0</v>
      </c>
      <c r="Q332" s="29">
        <v>0</v>
      </c>
      <c r="R332" s="29">
        <v>0</v>
      </c>
      <c r="S332" s="29">
        <v>0</v>
      </c>
      <c r="T332" s="29">
        <v>0</v>
      </c>
      <c r="U332" s="29">
        <f t="shared" ref="U332:U337" si="138">S332</f>
        <v>0</v>
      </c>
      <c r="V332" s="29">
        <v>0</v>
      </c>
      <c r="W332" s="29">
        <v>0</v>
      </c>
      <c r="X332" s="29">
        <v>0</v>
      </c>
      <c r="Y332" s="29">
        <v>0</v>
      </c>
      <c r="Z332" s="29">
        <f t="shared" ref="Z332:Z337" si="139">X332</f>
        <v>0</v>
      </c>
      <c r="AA332" s="29">
        <v>0</v>
      </c>
      <c r="AB332" s="29">
        <v>0</v>
      </c>
      <c r="AC332" s="29">
        <v>0</v>
      </c>
      <c r="AD332" s="29">
        <v>0</v>
      </c>
      <c r="AE332" s="29">
        <f t="shared" ref="AE332:AE337" si="140">AC332</f>
        <v>0</v>
      </c>
    </row>
    <row r="333" spans="1:31" s="55" customFormat="1" ht="14.5">
      <c r="A333" s="1"/>
      <c r="B333" s="33">
        <v>2</v>
      </c>
      <c r="C333" s="48" t="s">
        <v>71</v>
      </c>
      <c r="D333" s="29">
        <v>0</v>
      </c>
      <c r="E333" s="29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29">
        <f t="shared" si="136"/>
        <v>0</v>
      </c>
      <c r="L333" s="29">
        <v>0</v>
      </c>
      <c r="M333" s="29">
        <v>0</v>
      </c>
      <c r="N333" s="29">
        <v>0</v>
      </c>
      <c r="O333" s="29">
        <v>0</v>
      </c>
      <c r="P333" s="29">
        <f t="shared" si="137"/>
        <v>0</v>
      </c>
      <c r="Q333" s="29">
        <v>0</v>
      </c>
      <c r="R333" s="29">
        <v>0</v>
      </c>
      <c r="S333" s="29">
        <v>0</v>
      </c>
      <c r="T333" s="29">
        <v>0</v>
      </c>
      <c r="U333" s="29">
        <f t="shared" si="138"/>
        <v>0</v>
      </c>
      <c r="V333" s="29">
        <v>0</v>
      </c>
      <c r="W333" s="29">
        <v>0</v>
      </c>
      <c r="X333" s="29">
        <v>0</v>
      </c>
      <c r="Y333" s="29">
        <v>0</v>
      </c>
      <c r="Z333" s="29">
        <f t="shared" si="139"/>
        <v>0</v>
      </c>
      <c r="AA333" s="29">
        <v>0</v>
      </c>
      <c r="AB333" s="29">
        <v>0</v>
      </c>
      <c r="AC333" s="29">
        <v>0</v>
      </c>
      <c r="AD333" s="29">
        <v>0</v>
      </c>
      <c r="AE333" s="29">
        <f t="shared" si="140"/>
        <v>0</v>
      </c>
    </row>
    <row r="334" spans="1:31" s="55" customFormat="1" ht="14.5">
      <c r="A334" s="1"/>
      <c r="B334" s="33">
        <v>3</v>
      </c>
      <c r="C334" s="48" t="s">
        <v>72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f t="shared" si="136"/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f t="shared" si="137"/>
        <v>0</v>
      </c>
      <c r="Q334" s="29">
        <v>0</v>
      </c>
      <c r="R334" s="29">
        <v>0</v>
      </c>
      <c r="S334" s="29">
        <v>0</v>
      </c>
      <c r="T334" s="29">
        <v>0</v>
      </c>
      <c r="U334" s="29">
        <f t="shared" si="138"/>
        <v>0</v>
      </c>
      <c r="V334" s="29">
        <v>0</v>
      </c>
      <c r="W334" s="29">
        <v>0</v>
      </c>
      <c r="X334" s="29">
        <v>0</v>
      </c>
      <c r="Y334" s="29">
        <v>0</v>
      </c>
      <c r="Z334" s="29">
        <f t="shared" si="139"/>
        <v>0</v>
      </c>
      <c r="AA334" s="29">
        <v>0</v>
      </c>
      <c r="AB334" s="29">
        <v>0</v>
      </c>
      <c r="AC334" s="29">
        <v>0</v>
      </c>
      <c r="AD334" s="29">
        <v>0</v>
      </c>
      <c r="AE334" s="29">
        <f t="shared" si="140"/>
        <v>0</v>
      </c>
    </row>
    <row r="335" spans="1:31" s="55" customFormat="1" ht="14.5">
      <c r="A335" s="1"/>
      <c r="B335" s="33">
        <v>4</v>
      </c>
      <c r="C335" s="48" t="s">
        <v>73</v>
      </c>
      <c r="D335" s="29">
        <v>0</v>
      </c>
      <c r="E335" s="29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f t="shared" si="136"/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f t="shared" si="137"/>
        <v>0</v>
      </c>
      <c r="Q335" s="29">
        <v>0</v>
      </c>
      <c r="R335" s="29">
        <v>0</v>
      </c>
      <c r="S335" s="29">
        <v>0</v>
      </c>
      <c r="T335" s="29">
        <v>0</v>
      </c>
      <c r="U335" s="29">
        <f t="shared" si="138"/>
        <v>0</v>
      </c>
      <c r="V335" s="29">
        <v>0</v>
      </c>
      <c r="W335" s="29">
        <v>0</v>
      </c>
      <c r="X335" s="29">
        <v>0</v>
      </c>
      <c r="Y335" s="29">
        <v>0</v>
      </c>
      <c r="Z335" s="29">
        <f t="shared" si="139"/>
        <v>0</v>
      </c>
      <c r="AA335" s="29">
        <v>0</v>
      </c>
      <c r="AB335" s="29">
        <v>0</v>
      </c>
      <c r="AC335" s="29">
        <v>0</v>
      </c>
      <c r="AD335" s="29">
        <v>0</v>
      </c>
      <c r="AE335" s="29">
        <f t="shared" si="140"/>
        <v>0</v>
      </c>
    </row>
    <row r="336" spans="1:31" s="55" customFormat="1" ht="14.5">
      <c r="A336" s="1"/>
      <c r="B336" s="33">
        <v>5</v>
      </c>
      <c r="C336" s="48" t="s">
        <v>74</v>
      </c>
      <c r="D336" s="29">
        <v>0</v>
      </c>
      <c r="E336" s="29">
        <v>0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29">
        <f t="shared" si="136"/>
        <v>0</v>
      </c>
      <c r="L336" s="29">
        <v>0</v>
      </c>
      <c r="M336" s="29">
        <v>0</v>
      </c>
      <c r="N336" s="29">
        <v>0</v>
      </c>
      <c r="O336" s="29">
        <v>0</v>
      </c>
      <c r="P336" s="29">
        <f t="shared" si="137"/>
        <v>0</v>
      </c>
      <c r="Q336" s="29">
        <v>0</v>
      </c>
      <c r="R336" s="29">
        <v>0</v>
      </c>
      <c r="S336" s="29">
        <v>0</v>
      </c>
      <c r="T336" s="29">
        <v>0</v>
      </c>
      <c r="U336" s="29">
        <f t="shared" si="138"/>
        <v>0</v>
      </c>
      <c r="V336" s="29">
        <v>0</v>
      </c>
      <c r="W336" s="29">
        <v>0</v>
      </c>
      <c r="X336" s="29">
        <v>0</v>
      </c>
      <c r="Y336" s="29">
        <v>0</v>
      </c>
      <c r="Z336" s="29">
        <f t="shared" si="139"/>
        <v>0</v>
      </c>
      <c r="AA336" s="29">
        <v>0</v>
      </c>
      <c r="AB336" s="29">
        <v>0</v>
      </c>
      <c r="AC336" s="29">
        <v>0</v>
      </c>
      <c r="AD336" s="29">
        <v>0</v>
      </c>
      <c r="AE336" s="29">
        <f t="shared" si="140"/>
        <v>0</v>
      </c>
    </row>
    <row r="337" spans="1:31" s="55" customFormat="1" ht="14.5">
      <c r="A337" s="1"/>
      <c r="B337" s="33">
        <v>6</v>
      </c>
      <c r="C337" s="48" t="s">
        <v>75</v>
      </c>
      <c r="D337" s="29">
        <v>0</v>
      </c>
      <c r="E337" s="29">
        <v>0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29">
        <f t="shared" si="136"/>
        <v>0</v>
      </c>
      <c r="L337" s="29">
        <v>0</v>
      </c>
      <c r="M337" s="29">
        <v>0</v>
      </c>
      <c r="N337" s="29">
        <v>0</v>
      </c>
      <c r="O337" s="29">
        <v>0</v>
      </c>
      <c r="P337" s="29">
        <f t="shared" si="137"/>
        <v>0</v>
      </c>
      <c r="Q337" s="29">
        <v>0</v>
      </c>
      <c r="R337" s="29">
        <v>0</v>
      </c>
      <c r="S337" s="29">
        <v>0</v>
      </c>
      <c r="T337" s="29">
        <v>0</v>
      </c>
      <c r="U337" s="29">
        <f t="shared" si="138"/>
        <v>0</v>
      </c>
      <c r="V337" s="29">
        <v>0</v>
      </c>
      <c r="W337" s="29">
        <v>0</v>
      </c>
      <c r="X337" s="29">
        <v>0</v>
      </c>
      <c r="Y337" s="29">
        <v>0</v>
      </c>
      <c r="Z337" s="29">
        <f t="shared" si="139"/>
        <v>0</v>
      </c>
      <c r="AA337" s="29">
        <v>0</v>
      </c>
      <c r="AB337" s="29">
        <v>0</v>
      </c>
      <c r="AC337" s="29">
        <v>0</v>
      </c>
      <c r="AD337" s="29">
        <v>0</v>
      </c>
      <c r="AE337" s="29">
        <f t="shared" si="140"/>
        <v>0</v>
      </c>
    </row>
    <row r="338" spans="1:31" s="55" customFormat="1" ht="23">
      <c r="A338" s="1"/>
      <c r="B338" s="45"/>
      <c r="C338" s="56" t="s">
        <v>69</v>
      </c>
      <c r="D338" s="53">
        <f>SUM(D332:D337)</f>
        <v>0</v>
      </c>
      <c r="E338" s="53">
        <f t="shared" ref="E338:AE338" si="141">SUM(E332:E337)</f>
        <v>0</v>
      </c>
      <c r="F338" s="53">
        <f t="shared" si="141"/>
        <v>0</v>
      </c>
      <c r="G338" s="53">
        <f t="shared" si="141"/>
        <v>0</v>
      </c>
      <c r="H338" s="53">
        <f t="shared" si="141"/>
        <v>0</v>
      </c>
      <c r="I338" s="53">
        <f t="shared" si="141"/>
        <v>0</v>
      </c>
      <c r="J338" s="53">
        <f t="shared" si="141"/>
        <v>0</v>
      </c>
      <c r="K338" s="53">
        <f t="shared" si="141"/>
        <v>0</v>
      </c>
      <c r="L338" s="53">
        <f t="shared" si="141"/>
        <v>0</v>
      </c>
      <c r="M338" s="53">
        <f t="shared" si="141"/>
        <v>0</v>
      </c>
      <c r="N338" s="53">
        <f t="shared" si="141"/>
        <v>0</v>
      </c>
      <c r="O338" s="53">
        <f t="shared" si="141"/>
        <v>0</v>
      </c>
      <c r="P338" s="53">
        <f t="shared" si="141"/>
        <v>0</v>
      </c>
      <c r="Q338" s="53">
        <f t="shared" si="141"/>
        <v>0</v>
      </c>
      <c r="R338" s="53">
        <f t="shared" si="141"/>
        <v>0</v>
      </c>
      <c r="S338" s="53">
        <f t="shared" si="141"/>
        <v>0</v>
      </c>
      <c r="T338" s="53">
        <f t="shared" si="141"/>
        <v>0</v>
      </c>
      <c r="U338" s="53">
        <f t="shared" si="141"/>
        <v>0</v>
      </c>
      <c r="V338" s="53">
        <f t="shared" si="141"/>
        <v>0</v>
      </c>
      <c r="W338" s="53">
        <f t="shared" si="141"/>
        <v>0</v>
      </c>
      <c r="X338" s="53">
        <f t="shared" si="141"/>
        <v>0</v>
      </c>
      <c r="Y338" s="53">
        <f t="shared" si="141"/>
        <v>0</v>
      </c>
      <c r="Z338" s="53">
        <f t="shared" si="141"/>
        <v>0</v>
      </c>
      <c r="AA338" s="53">
        <f t="shared" si="141"/>
        <v>0</v>
      </c>
      <c r="AB338" s="53">
        <f t="shared" si="141"/>
        <v>0</v>
      </c>
      <c r="AC338" s="53">
        <f t="shared" si="141"/>
        <v>0</v>
      </c>
      <c r="AD338" s="53">
        <f t="shared" si="141"/>
        <v>0</v>
      </c>
      <c r="AE338" s="53">
        <f t="shared" si="141"/>
        <v>0</v>
      </c>
    </row>
    <row r="339" spans="1:31" s="55" customFormat="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31" s="55" customFormat="1" ht="15.75" customHeight="1">
      <c r="A340" s="1"/>
      <c r="B340" s="1" t="str">
        <f>B326</f>
        <v>Organik Anak Perusahaan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31" s="55" customFormat="1" ht="14.5">
      <c r="A341" s="1"/>
      <c r="B341" s="40" t="str">
        <f>Pendidikan!B340</f>
        <v>Terminal Petikemas Bitung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31" s="55" customFormat="1" ht="14.5">
      <c r="A342" s="1"/>
      <c r="B342" s="137" t="s">
        <v>3</v>
      </c>
      <c r="C342" s="3"/>
      <c r="D342" s="4" t="s">
        <v>0</v>
      </c>
      <c r="E342" s="4" t="s">
        <v>1</v>
      </c>
      <c r="F342" s="4" t="s">
        <v>0</v>
      </c>
      <c r="G342" s="4" t="s">
        <v>1</v>
      </c>
      <c r="H342" s="4" t="s">
        <v>0</v>
      </c>
      <c r="I342" s="4" t="s">
        <v>1</v>
      </c>
      <c r="J342" s="4" t="s">
        <v>0</v>
      </c>
      <c r="K342" s="4" t="s">
        <v>1</v>
      </c>
      <c r="L342" s="5" t="s">
        <v>0</v>
      </c>
      <c r="M342" s="5" t="s">
        <v>0</v>
      </c>
      <c r="N342" s="4" t="s">
        <v>0</v>
      </c>
      <c r="O342" s="4" t="s">
        <v>1</v>
      </c>
      <c r="P342" s="6" t="s">
        <v>0</v>
      </c>
      <c r="Q342" s="5" t="s">
        <v>0</v>
      </c>
      <c r="R342" s="5" t="s">
        <v>0</v>
      </c>
      <c r="S342" s="4" t="s">
        <v>0</v>
      </c>
      <c r="T342" s="4" t="s">
        <v>1</v>
      </c>
      <c r="U342" s="6" t="s">
        <v>0</v>
      </c>
      <c r="V342" s="5" t="s">
        <v>0</v>
      </c>
      <c r="W342" s="5" t="s">
        <v>0</v>
      </c>
      <c r="X342" s="4" t="s">
        <v>0</v>
      </c>
      <c r="Y342" s="4" t="s">
        <v>1</v>
      </c>
      <c r="Z342" s="6" t="s">
        <v>0</v>
      </c>
      <c r="AA342" s="5" t="s">
        <v>0</v>
      </c>
      <c r="AB342" s="5" t="s">
        <v>0</v>
      </c>
      <c r="AC342" s="4" t="s">
        <v>0</v>
      </c>
      <c r="AD342" s="4" t="s">
        <v>1</v>
      </c>
      <c r="AE342" s="6" t="s">
        <v>0</v>
      </c>
    </row>
    <row r="343" spans="1:31" s="55" customFormat="1" ht="14.5">
      <c r="A343" s="1"/>
      <c r="B343" s="138"/>
      <c r="C343" s="9" t="s">
        <v>38</v>
      </c>
      <c r="D343" s="9" t="s">
        <v>6</v>
      </c>
      <c r="E343" s="9" t="s">
        <v>6</v>
      </c>
      <c r="F343" s="9" t="s">
        <v>7</v>
      </c>
      <c r="G343" s="9" t="s">
        <v>7</v>
      </c>
      <c r="H343" s="9" t="s">
        <v>8</v>
      </c>
      <c r="I343" s="9" t="s">
        <v>8</v>
      </c>
      <c r="J343" s="9" t="s">
        <v>9</v>
      </c>
      <c r="K343" s="9" t="s">
        <v>9</v>
      </c>
      <c r="L343" s="10" t="s">
        <v>10</v>
      </c>
      <c r="M343" s="10" t="s">
        <v>11</v>
      </c>
      <c r="N343" s="9" t="s">
        <v>12</v>
      </c>
      <c r="O343" s="9" t="s">
        <v>6</v>
      </c>
      <c r="P343" s="11" t="s">
        <v>6</v>
      </c>
      <c r="Q343" s="10" t="s">
        <v>63</v>
      </c>
      <c r="R343" s="10" t="s">
        <v>13</v>
      </c>
      <c r="S343" s="9" t="s">
        <v>14</v>
      </c>
      <c r="T343" s="9" t="s">
        <v>7</v>
      </c>
      <c r="U343" s="11" t="s">
        <v>7</v>
      </c>
      <c r="V343" s="10" t="s">
        <v>15</v>
      </c>
      <c r="W343" s="10" t="s">
        <v>16</v>
      </c>
      <c r="X343" s="9" t="s">
        <v>17</v>
      </c>
      <c r="Y343" s="9" t="s">
        <v>8</v>
      </c>
      <c r="Z343" s="11" t="s">
        <v>8</v>
      </c>
      <c r="AA343" s="10" t="s">
        <v>18</v>
      </c>
      <c r="AB343" s="10" t="s">
        <v>19</v>
      </c>
      <c r="AC343" s="9" t="s">
        <v>9</v>
      </c>
      <c r="AD343" s="9" t="s">
        <v>9</v>
      </c>
      <c r="AE343" s="11" t="s">
        <v>20</v>
      </c>
    </row>
    <row r="344" spans="1:31" s="55" customFormat="1" ht="14.5">
      <c r="A344" s="1"/>
      <c r="B344" s="139"/>
      <c r="C344" s="13"/>
      <c r="D344" s="14">
        <v>2021</v>
      </c>
      <c r="E344" s="14">
        <v>2021</v>
      </c>
      <c r="F344" s="14">
        <v>2021</v>
      </c>
      <c r="G344" s="14">
        <v>2021</v>
      </c>
      <c r="H344" s="14">
        <v>2021</v>
      </c>
      <c r="I344" s="14">
        <v>2021</v>
      </c>
      <c r="J344" s="14">
        <v>2021</v>
      </c>
      <c r="K344" s="14">
        <v>2021</v>
      </c>
      <c r="L344" s="15" t="s">
        <v>22</v>
      </c>
      <c r="M344" s="15" t="s">
        <v>22</v>
      </c>
      <c r="N344" s="14" t="s">
        <v>22</v>
      </c>
      <c r="O344" s="14" t="s">
        <v>22</v>
      </c>
      <c r="P344" s="16">
        <v>2022</v>
      </c>
      <c r="Q344" s="15" t="s">
        <v>22</v>
      </c>
      <c r="R344" s="15" t="s">
        <v>22</v>
      </c>
      <c r="S344" s="14" t="s">
        <v>22</v>
      </c>
      <c r="T344" s="14" t="s">
        <v>22</v>
      </c>
      <c r="U344" s="16">
        <v>2022</v>
      </c>
      <c r="V344" s="15" t="s">
        <v>22</v>
      </c>
      <c r="W344" s="15" t="s">
        <v>22</v>
      </c>
      <c r="X344" s="14" t="s">
        <v>22</v>
      </c>
      <c r="Y344" s="14" t="s">
        <v>22</v>
      </c>
      <c r="Z344" s="16">
        <v>2022</v>
      </c>
      <c r="AA344" s="15" t="s">
        <v>22</v>
      </c>
      <c r="AB344" s="15" t="s">
        <v>22</v>
      </c>
      <c r="AC344" s="14">
        <v>2022</v>
      </c>
      <c r="AD344" s="14">
        <v>2022</v>
      </c>
      <c r="AE344" s="16">
        <v>2022</v>
      </c>
    </row>
    <row r="345" spans="1:31" s="55" customFormat="1" ht="14.5">
      <c r="A345" s="1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spans="1:31" s="55" customFormat="1" ht="14.5">
      <c r="A346" s="1"/>
      <c r="B346" s="33">
        <v>1</v>
      </c>
      <c r="C346" s="48" t="s">
        <v>70</v>
      </c>
      <c r="D346" s="29">
        <v>0</v>
      </c>
      <c r="E346" s="29">
        <v>0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f t="shared" ref="K346:K351" si="142">E346+G346+I346</f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f t="shared" ref="P346:P351" si="143">N346</f>
        <v>0</v>
      </c>
      <c r="Q346" s="29">
        <v>0</v>
      </c>
      <c r="R346" s="29">
        <v>0</v>
      </c>
      <c r="S346" s="29">
        <v>0</v>
      </c>
      <c r="T346" s="29">
        <v>0</v>
      </c>
      <c r="U346" s="29">
        <f t="shared" ref="U346:U351" si="144">S346</f>
        <v>0</v>
      </c>
      <c r="V346" s="29">
        <v>0</v>
      </c>
      <c r="W346" s="29">
        <v>0</v>
      </c>
      <c r="X346" s="29">
        <v>0</v>
      </c>
      <c r="Y346" s="29">
        <v>0</v>
      </c>
      <c r="Z346" s="29">
        <f t="shared" ref="Z346:Z351" si="145">X346</f>
        <v>0</v>
      </c>
      <c r="AA346" s="29">
        <v>0</v>
      </c>
      <c r="AB346" s="29">
        <v>0</v>
      </c>
      <c r="AC346" s="29">
        <v>0</v>
      </c>
      <c r="AD346" s="29">
        <v>0</v>
      </c>
      <c r="AE346" s="29">
        <f t="shared" ref="AE346:AE351" si="146">AC346</f>
        <v>0</v>
      </c>
    </row>
    <row r="347" spans="1:31" s="55" customFormat="1" ht="14.5">
      <c r="A347" s="1"/>
      <c r="B347" s="33">
        <v>2</v>
      </c>
      <c r="C347" s="48" t="s">
        <v>71</v>
      </c>
      <c r="D347" s="29">
        <v>0</v>
      </c>
      <c r="E347" s="29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f t="shared" si="142"/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f t="shared" si="143"/>
        <v>0</v>
      </c>
      <c r="Q347" s="29">
        <v>0</v>
      </c>
      <c r="R347" s="29">
        <v>0</v>
      </c>
      <c r="S347" s="29">
        <v>0</v>
      </c>
      <c r="T347" s="29">
        <v>0</v>
      </c>
      <c r="U347" s="29">
        <f t="shared" si="144"/>
        <v>0</v>
      </c>
      <c r="V347" s="29">
        <v>0</v>
      </c>
      <c r="W347" s="29">
        <v>0</v>
      </c>
      <c r="X347" s="29">
        <v>0</v>
      </c>
      <c r="Y347" s="29">
        <v>0</v>
      </c>
      <c r="Z347" s="29">
        <f t="shared" si="145"/>
        <v>0</v>
      </c>
      <c r="AA347" s="29">
        <v>0</v>
      </c>
      <c r="AB347" s="29">
        <v>0</v>
      </c>
      <c r="AC347" s="29">
        <v>0</v>
      </c>
      <c r="AD347" s="29">
        <v>0</v>
      </c>
      <c r="AE347" s="29">
        <f t="shared" si="146"/>
        <v>0</v>
      </c>
    </row>
    <row r="348" spans="1:31" s="55" customFormat="1" ht="14.5">
      <c r="A348" s="1"/>
      <c r="B348" s="33">
        <v>3</v>
      </c>
      <c r="C348" s="48" t="s">
        <v>72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f t="shared" si="142"/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f t="shared" si="143"/>
        <v>0</v>
      </c>
      <c r="Q348" s="29">
        <v>0</v>
      </c>
      <c r="R348" s="29">
        <v>0</v>
      </c>
      <c r="S348" s="29">
        <v>0</v>
      </c>
      <c r="T348" s="29">
        <v>0</v>
      </c>
      <c r="U348" s="29">
        <f t="shared" si="144"/>
        <v>0</v>
      </c>
      <c r="V348" s="29">
        <v>0</v>
      </c>
      <c r="W348" s="29">
        <v>0</v>
      </c>
      <c r="X348" s="29">
        <v>0</v>
      </c>
      <c r="Y348" s="29">
        <v>0</v>
      </c>
      <c r="Z348" s="29">
        <f t="shared" si="145"/>
        <v>0</v>
      </c>
      <c r="AA348" s="29">
        <v>0</v>
      </c>
      <c r="AB348" s="29">
        <v>0</v>
      </c>
      <c r="AC348" s="29">
        <v>0</v>
      </c>
      <c r="AD348" s="29">
        <v>0</v>
      </c>
      <c r="AE348" s="29">
        <f t="shared" si="146"/>
        <v>0</v>
      </c>
    </row>
    <row r="349" spans="1:31" s="55" customFormat="1" ht="14.5">
      <c r="A349" s="1"/>
      <c r="B349" s="33">
        <v>4</v>
      </c>
      <c r="C349" s="48" t="s">
        <v>73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f t="shared" si="142"/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f t="shared" si="143"/>
        <v>0</v>
      </c>
      <c r="Q349" s="29">
        <v>0</v>
      </c>
      <c r="R349" s="29">
        <v>0</v>
      </c>
      <c r="S349" s="29">
        <v>0</v>
      </c>
      <c r="T349" s="29">
        <v>0</v>
      </c>
      <c r="U349" s="29">
        <f t="shared" si="144"/>
        <v>0</v>
      </c>
      <c r="V349" s="29">
        <v>0</v>
      </c>
      <c r="W349" s="29">
        <v>0</v>
      </c>
      <c r="X349" s="29">
        <v>0</v>
      </c>
      <c r="Y349" s="29">
        <v>0</v>
      </c>
      <c r="Z349" s="29">
        <f t="shared" si="145"/>
        <v>0</v>
      </c>
      <c r="AA349" s="29">
        <v>0</v>
      </c>
      <c r="AB349" s="29">
        <v>0</v>
      </c>
      <c r="AC349" s="29">
        <v>0</v>
      </c>
      <c r="AD349" s="29">
        <v>0</v>
      </c>
      <c r="AE349" s="29">
        <f t="shared" si="146"/>
        <v>0</v>
      </c>
    </row>
    <row r="350" spans="1:31" s="55" customFormat="1" ht="14.5">
      <c r="A350" s="1"/>
      <c r="B350" s="33">
        <v>5</v>
      </c>
      <c r="C350" s="48" t="s">
        <v>74</v>
      </c>
      <c r="D350" s="29">
        <v>0</v>
      </c>
      <c r="E350" s="29">
        <v>0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f t="shared" si="142"/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f t="shared" si="143"/>
        <v>0</v>
      </c>
      <c r="Q350" s="29">
        <v>0</v>
      </c>
      <c r="R350" s="29">
        <v>0</v>
      </c>
      <c r="S350" s="29">
        <v>0</v>
      </c>
      <c r="T350" s="29">
        <v>0</v>
      </c>
      <c r="U350" s="29">
        <f t="shared" si="144"/>
        <v>0</v>
      </c>
      <c r="V350" s="29">
        <v>0</v>
      </c>
      <c r="W350" s="29">
        <v>0</v>
      </c>
      <c r="X350" s="29">
        <v>0</v>
      </c>
      <c r="Y350" s="29">
        <v>0</v>
      </c>
      <c r="Z350" s="29">
        <f t="shared" si="145"/>
        <v>0</v>
      </c>
      <c r="AA350" s="29">
        <v>0</v>
      </c>
      <c r="AB350" s="29">
        <v>0</v>
      </c>
      <c r="AC350" s="29">
        <v>0</v>
      </c>
      <c r="AD350" s="29">
        <v>0</v>
      </c>
      <c r="AE350" s="29">
        <f t="shared" si="146"/>
        <v>0</v>
      </c>
    </row>
    <row r="351" spans="1:31" s="55" customFormat="1" ht="14.5">
      <c r="A351" s="1"/>
      <c r="B351" s="33">
        <v>6</v>
      </c>
      <c r="C351" s="48" t="s">
        <v>75</v>
      </c>
      <c r="D351" s="29">
        <v>0</v>
      </c>
      <c r="E351" s="29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29">
        <f t="shared" si="142"/>
        <v>0</v>
      </c>
      <c r="L351" s="29">
        <v>0</v>
      </c>
      <c r="M351" s="29">
        <v>0</v>
      </c>
      <c r="N351" s="29">
        <v>0</v>
      </c>
      <c r="O351" s="29">
        <v>0</v>
      </c>
      <c r="P351" s="29">
        <f t="shared" si="143"/>
        <v>0</v>
      </c>
      <c r="Q351" s="29">
        <v>0</v>
      </c>
      <c r="R351" s="29">
        <v>0</v>
      </c>
      <c r="S351" s="29">
        <v>0</v>
      </c>
      <c r="T351" s="29">
        <v>0</v>
      </c>
      <c r="U351" s="29">
        <f t="shared" si="144"/>
        <v>0</v>
      </c>
      <c r="V351" s="29">
        <v>0</v>
      </c>
      <c r="W351" s="29">
        <v>0</v>
      </c>
      <c r="X351" s="29">
        <v>0</v>
      </c>
      <c r="Y351" s="29">
        <v>0</v>
      </c>
      <c r="Z351" s="29">
        <f t="shared" si="145"/>
        <v>0</v>
      </c>
      <c r="AA351" s="29">
        <v>0</v>
      </c>
      <c r="AB351" s="29">
        <v>0</v>
      </c>
      <c r="AC351" s="29">
        <v>0</v>
      </c>
      <c r="AD351" s="29">
        <v>0</v>
      </c>
      <c r="AE351" s="29">
        <f t="shared" si="146"/>
        <v>0</v>
      </c>
    </row>
    <row r="352" spans="1:31" s="55" customFormat="1" ht="23">
      <c r="A352" s="1"/>
      <c r="B352" s="45"/>
      <c r="C352" s="56" t="s">
        <v>69</v>
      </c>
      <c r="D352" s="53">
        <f>SUM(D346:D351)</f>
        <v>0</v>
      </c>
      <c r="E352" s="53">
        <f t="shared" ref="E352:AE352" si="147">SUM(E346:E351)</f>
        <v>0</v>
      </c>
      <c r="F352" s="53">
        <f t="shared" si="147"/>
        <v>0</v>
      </c>
      <c r="G352" s="53">
        <f t="shared" si="147"/>
        <v>0</v>
      </c>
      <c r="H352" s="53">
        <f t="shared" si="147"/>
        <v>0</v>
      </c>
      <c r="I352" s="53">
        <f t="shared" si="147"/>
        <v>0</v>
      </c>
      <c r="J352" s="53">
        <f t="shared" si="147"/>
        <v>0</v>
      </c>
      <c r="K352" s="53">
        <f t="shared" si="147"/>
        <v>0</v>
      </c>
      <c r="L352" s="53">
        <f t="shared" si="147"/>
        <v>0</v>
      </c>
      <c r="M352" s="53">
        <f t="shared" si="147"/>
        <v>0</v>
      </c>
      <c r="N352" s="53">
        <f t="shared" si="147"/>
        <v>0</v>
      </c>
      <c r="O352" s="53">
        <f t="shared" si="147"/>
        <v>0</v>
      </c>
      <c r="P352" s="53">
        <f t="shared" si="147"/>
        <v>0</v>
      </c>
      <c r="Q352" s="53">
        <f t="shared" si="147"/>
        <v>0</v>
      </c>
      <c r="R352" s="53">
        <f t="shared" si="147"/>
        <v>0</v>
      </c>
      <c r="S352" s="53">
        <f t="shared" si="147"/>
        <v>0</v>
      </c>
      <c r="T352" s="53">
        <f t="shared" si="147"/>
        <v>0</v>
      </c>
      <c r="U352" s="53">
        <f t="shared" si="147"/>
        <v>0</v>
      </c>
      <c r="V352" s="53">
        <f t="shared" si="147"/>
        <v>0</v>
      </c>
      <c r="W352" s="53">
        <f t="shared" si="147"/>
        <v>0</v>
      </c>
      <c r="X352" s="53">
        <f t="shared" si="147"/>
        <v>0</v>
      </c>
      <c r="Y352" s="53">
        <f t="shared" si="147"/>
        <v>0</v>
      </c>
      <c r="Z352" s="53">
        <f t="shared" si="147"/>
        <v>0</v>
      </c>
      <c r="AA352" s="53">
        <f t="shared" si="147"/>
        <v>0</v>
      </c>
      <c r="AB352" s="53">
        <f t="shared" si="147"/>
        <v>0</v>
      </c>
      <c r="AC352" s="53">
        <f t="shared" si="147"/>
        <v>0</v>
      </c>
      <c r="AD352" s="53">
        <f t="shared" si="147"/>
        <v>0</v>
      </c>
      <c r="AE352" s="53">
        <f t="shared" si="147"/>
        <v>0</v>
      </c>
    </row>
    <row r="353" spans="1:31" s="55" customFormat="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31" s="55" customFormat="1" ht="15.75" customHeight="1">
      <c r="A354" s="1"/>
      <c r="B354" s="1" t="str">
        <f>B340</f>
        <v>Organik Anak Perusahaan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31" s="55" customFormat="1" ht="14.5">
      <c r="A355" s="1"/>
      <c r="B355" s="40" t="str">
        <f>Pendidikan!B354</f>
        <v>Makassar New Port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31" s="55" customFormat="1" ht="14.5">
      <c r="A356" s="1"/>
      <c r="B356" s="137" t="s">
        <v>3</v>
      </c>
      <c r="C356" s="3"/>
      <c r="D356" s="4" t="s">
        <v>0</v>
      </c>
      <c r="E356" s="4" t="s">
        <v>1</v>
      </c>
      <c r="F356" s="4" t="s">
        <v>0</v>
      </c>
      <c r="G356" s="4" t="s">
        <v>1</v>
      </c>
      <c r="H356" s="4" t="s">
        <v>0</v>
      </c>
      <c r="I356" s="4" t="s">
        <v>1</v>
      </c>
      <c r="J356" s="4" t="s">
        <v>0</v>
      </c>
      <c r="K356" s="4" t="s">
        <v>1</v>
      </c>
      <c r="L356" s="5" t="s">
        <v>0</v>
      </c>
      <c r="M356" s="5" t="s">
        <v>0</v>
      </c>
      <c r="N356" s="4" t="s">
        <v>0</v>
      </c>
      <c r="O356" s="4" t="s">
        <v>1</v>
      </c>
      <c r="P356" s="6" t="s">
        <v>0</v>
      </c>
      <c r="Q356" s="5" t="s">
        <v>0</v>
      </c>
      <c r="R356" s="5" t="s">
        <v>0</v>
      </c>
      <c r="S356" s="4" t="s">
        <v>0</v>
      </c>
      <c r="T356" s="4" t="s">
        <v>1</v>
      </c>
      <c r="U356" s="6" t="s">
        <v>0</v>
      </c>
      <c r="V356" s="5" t="s">
        <v>0</v>
      </c>
      <c r="W356" s="5" t="s">
        <v>0</v>
      </c>
      <c r="X356" s="4" t="s">
        <v>0</v>
      </c>
      <c r="Y356" s="4" t="s">
        <v>1</v>
      </c>
      <c r="Z356" s="6" t="s">
        <v>0</v>
      </c>
      <c r="AA356" s="5" t="s">
        <v>0</v>
      </c>
      <c r="AB356" s="5" t="s">
        <v>0</v>
      </c>
      <c r="AC356" s="4" t="s">
        <v>0</v>
      </c>
      <c r="AD356" s="4" t="s">
        <v>1</v>
      </c>
      <c r="AE356" s="6" t="s">
        <v>0</v>
      </c>
    </row>
    <row r="357" spans="1:31" s="55" customFormat="1" ht="14.5">
      <c r="A357" s="1"/>
      <c r="B357" s="138"/>
      <c r="C357" s="9" t="s">
        <v>38</v>
      </c>
      <c r="D357" s="9" t="s">
        <v>6</v>
      </c>
      <c r="E357" s="9" t="s">
        <v>6</v>
      </c>
      <c r="F357" s="9" t="s">
        <v>7</v>
      </c>
      <c r="G357" s="9" t="s">
        <v>7</v>
      </c>
      <c r="H357" s="9" t="s">
        <v>8</v>
      </c>
      <c r="I357" s="9" t="s">
        <v>8</v>
      </c>
      <c r="J357" s="9" t="s">
        <v>9</v>
      </c>
      <c r="K357" s="9" t="s">
        <v>9</v>
      </c>
      <c r="L357" s="10" t="s">
        <v>10</v>
      </c>
      <c r="M357" s="10" t="s">
        <v>11</v>
      </c>
      <c r="N357" s="9" t="s">
        <v>12</v>
      </c>
      <c r="O357" s="9" t="s">
        <v>6</v>
      </c>
      <c r="P357" s="11" t="s">
        <v>6</v>
      </c>
      <c r="Q357" s="10" t="s">
        <v>63</v>
      </c>
      <c r="R357" s="10" t="s">
        <v>13</v>
      </c>
      <c r="S357" s="9" t="s">
        <v>14</v>
      </c>
      <c r="T357" s="9" t="s">
        <v>7</v>
      </c>
      <c r="U357" s="11" t="s">
        <v>7</v>
      </c>
      <c r="V357" s="10" t="s">
        <v>15</v>
      </c>
      <c r="W357" s="10" t="s">
        <v>16</v>
      </c>
      <c r="X357" s="9" t="s">
        <v>17</v>
      </c>
      <c r="Y357" s="9" t="s">
        <v>8</v>
      </c>
      <c r="Z357" s="11" t="s">
        <v>8</v>
      </c>
      <c r="AA357" s="10" t="s">
        <v>18</v>
      </c>
      <c r="AB357" s="10" t="s">
        <v>19</v>
      </c>
      <c r="AC357" s="9" t="s">
        <v>9</v>
      </c>
      <c r="AD357" s="9" t="s">
        <v>9</v>
      </c>
      <c r="AE357" s="11" t="s">
        <v>20</v>
      </c>
    </row>
    <row r="358" spans="1:31" s="55" customFormat="1" ht="14.5">
      <c r="A358" s="1"/>
      <c r="B358" s="139"/>
      <c r="C358" s="13"/>
      <c r="D358" s="14">
        <v>2021</v>
      </c>
      <c r="E358" s="14">
        <v>2021</v>
      </c>
      <c r="F358" s="14">
        <v>2021</v>
      </c>
      <c r="G358" s="14">
        <v>2021</v>
      </c>
      <c r="H358" s="14">
        <v>2021</v>
      </c>
      <c r="I358" s="14">
        <v>2021</v>
      </c>
      <c r="J358" s="14">
        <v>2021</v>
      </c>
      <c r="K358" s="14">
        <v>2021</v>
      </c>
      <c r="L358" s="15" t="s">
        <v>22</v>
      </c>
      <c r="M358" s="15" t="s">
        <v>22</v>
      </c>
      <c r="N358" s="14" t="s">
        <v>22</v>
      </c>
      <c r="O358" s="14" t="s">
        <v>22</v>
      </c>
      <c r="P358" s="16">
        <v>2022</v>
      </c>
      <c r="Q358" s="15" t="s">
        <v>22</v>
      </c>
      <c r="R358" s="15" t="s">
        <v>22</v>
      </c>
      <c r="S358" s="14" t="s">
        <v>22</v>
      </c>
      <c r="T358" s="14" t="s">
        <v>22</v>
      </c>
      <c r="U358" s="16">
        <v>2022</v>
      </c>
      <c r="V358" s="15" t="s">
        <v>22</v>
      </c>
      <c r="W358" s="15" t="s">
        <v>22</v>
      </c>
      <c r="X358" s="14" t="s">
        <v>22</v>
      </c>
      <c r="Y358" s="14" t="s">
        <v>22</v>
      </c>
      <c r="Z358" s="16">
        <v>2022</v>
      </c>
      <c r="AA358" s="15" t="s">
        <v>22</v>
      </c>
      <c r="AB358" s="15" t="s">
        <v>22</v>
      </c>
      <c r="AC358" s="14">
        <v>2022</v>
      </c>
      <c r="AD358" s="14">
        <v>2022</v>
      </c>
      <c r="AE358" s="16">
        <v>2022</v>
      </c>
    </row>
    <row r="359" spans="1:31" s="55" customFormat="1" ht="14.5">
      <c r="A359" s="1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 s="55" customFormat="1" ht="14.5">
      <c r="A360" s="1"/>
      <c r="B360" s="33">
        <v>1</v>
      </c>
      <c r="C360" s="48" t="s">
        <v>70</v>
      </c>
      <c r="D360" s="29">
        <v>0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f t="shared" ref="K360:K365" si="148">E360+G360+I360</f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f t="shared" ref="P360:P365" si="149">N360</f>
        <v>0</v>
      </c>
      <c r="Q360" s="29">
        <v>0</v>
      </c>
      <c r="R360" s="29">
        <v>0</v>
      </c>
      <c r="S360" s="29">
        <v>0</v>
      </c>
      <c r="T360" s="29">
        <v>0</v>
      </c>
      <c r="U360" s="29">
        <f t="shared" ref="U360:U365" si="150">S360</f>
        <v>0</v>
      </c>
      <c r="V360" s="29">
        <v>0</v>
      </c>
      <c r="W360" s="29">
        <v>0</v>
      </c>
      <c r="X360" s="29">
        <v>0</v>
      </c>
      <c r="Y360" s="29">
        <v>0</v>
      </c>
      <c r="Z360" s="29">
        <f t="shared" ref="Z360:Z365" si="151">X360</f>
        <v>0</v>
      </c>
      <c r="AA360" s="29">
        <v>0</v>
      </c>
      <c r="AB360" s="29">
        <v>0</v>
      </c>
      <c r="AC360" s="29">
        <v>0</v>
      </c>
      <c r="AD360" s="29">
        <v>0</v>
      </c>
      <c r="AE360" s="29">
        <f t="shared" ref="AE360:AE365" si="152">AC360</f>
        <v>0</v>
      </c>
    </row>
    <row r="361" spans="1:31" s="55" customFormat="1" ht="14.5">
      <c r="A361" s="1"/>
      <c r="B361" s="33">
        <v>2</v>
      </c>
      <c r="C361" s="48" t="s">
        <v>71</v>
      </c>
      <c r="D361" s="29">
        <v>0</v>
      </c>
      <c r="E361" s="29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f t="shared" si="148"/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f t="shared" si="149"/>
        <v>0</v>
      </c>
      <c r="Q361" s="29">
        <v>0</v>
      </c>
      <c r="R361" s="29">
        <v>0</v>
      </c>
      <c r="S361" s="29">
        <v>0</v>
      </c>
      <c r="T361" s="29">
        <v>0</v>
      </c>
      <c r="U361" s="29">
        <f t="shared" si="150"/>
        <v>0</v>
      </c>
      <c r="V361" s="29">
        <v>0</v>
      </c>
      <c r="W361" s="29">
        <v>0</v>
      </c>
      <c r="X361" s="29">
        <v>0</v>
      </c>
      <c r="Y361" s="29">
        <v>0</v>
      </c>
      <c r="Z361" s="29">
        <f t="shared" si="151"/>
        <v>0</v>
      </c>
      <c r="AA361" s="29">
        <v>0</v>
      </c>
      <c r="AB361" s="29">
        <v>0</v>
      </c>
      <c r="AC361" s="29">
        <v>0</v>
      </c>
      <c r="AD361" s="29">
        <v>0</v>
      </c>
      <c r="AE361" s="29">
        <f t="shared" si="152"/>
        <v>0</v>
      </c>
    </row>
    <row r="362" spans="1:31" s="55" customFormat="1" ht="14.5">
      <c r="A362" s="1"/>
      <c r="B362" s="33">
        <v>3</v>
      </c>
      <c r="C362" s="48" t="s">
        <v>72</v>
      </c>
      <c r="D362" s="29">
        <v>0</v>
      </c>
      <c r="E362" s="29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f t="shared" si="148"/>
        <v>0</v>
      </c>
      <c r="L362" s="29">
        <v>0</v>
      </c>
      <c r="M362" s="29">
        <v>0</v>
      </c>
      <c r="N362" s="29">
        <v>0</v>
      </c>
      <c r="O362" s="29">
        <v>0</v>
      </c>
      <c r="P362" s="29">
        <f t="shared" si="149"/>
        <v>0</v>
      </c>
      <c r="Q362" s="29">
        <v>0</v>
      </c>
      <c r="R362" s="29">
        <v>0</v>
      </c>
      <c r="S362" s="29">
        <v>0</v>
      </c>
      <c r="T362" s="29">
        <v>0</v>
      </c>
      <c r="U362" s="29">
        <f t="shared" si="150"/>
        <v>0</v>
      </c>
      <c r="V362" s="29">
        <v>0</v>
      </c>
      <c r="W362" s="29">
        <v>0</v>
      </c>
      <c r="X362" s="29">
        <v>0</v>
      </c>
      <c r="Y362" s="29">
        <v>0</v>
      </c>
      <c r="Z362" s="29">
        <f t="shared" si="151"/>
        <v>0</v>
      </c>
      <c r="AA362" s="29">
        <v>0</v>
      </c>
      <c r="AB362" s="29">
        <v>0</v>
      </c>
      <c r="AC362" s="29">
        <v>0</v>
      </c>
      <c r="AD362" s="29">
        <v>0</v>
      </c>
      <c r="AE362" s="29">
        <f t="shared" si="152"/>
        <v>0</v>
      </c>
    </row>
    <row r="363" spans="1:31" s="55" customFormat="1" ht="14.5">
      <c r="A363" s="1"/>
      <c r="B363" s="33">
        <v>4</v>
      </c>
      <c r="C363" s="48" t="s">
        <v>73</v>
      </c>
      <c r="D363" s="29">
        <v>0</v>
      </c>
      <c r="E363" s="29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f t="shared" si="148"/>
        <v>0</v>
      </c>
      <c r="L363" s="29">
        <v>0</v>
      </c>
      <c r="M363" s="29">
        <v>0</v>
      </c>
      <c r="N363" s="29">
        <v>0</v>
      </c>
      <c r="O363" s="29">
        <v>0</v>
      </c>
      <c r="P363" s="29">
        <f t="shared" si="149"/>
        <v>0</v>
      </c>
      <c r="Q363" s="29">
        <v>0</v>
      </c>
      <c r="R363" s="29">
        <v>0</v>
      </c>
      <c r="S363" s="29">
        <v>0</v>
      </c>
      <c r="T363" s="29">
        <v>0</v>
      </c>
      <c r="U363" s="29">
        <f t="shared" si="150"/>
        <v>0</v>
      </c>
      <c r="V363" s="29">
        <v>0</v>
      </c>
      <c r="W363" s="29">
        <v>0</v>
      </c>
      <c r="X363" s="29">
        <v>0</v>
      </c>
      <c r="Y363" s="29">
        <v>0</v>
      </c>
      <c r="Z363" s="29">
        <f t="shared" si="151"/>
        <v>0</v>
      </c>
      <c r="AA363" s="29">
        <v>0</v>
      </c>
      <c r="AB363" s="29">
        <v>0</v>
      </c>
      <c r="AC363" s="29">
        <v>0</v>
      </c>
      <c r="AD363" s="29">
        <v>0</v>
      </c>
      <c r="AE363" s="29">
        <f t="shared" si="152"/>
        <v>0</v>
      </c>
    </row>
    <row r="364" spans="1:31" s="55" customFormat="1" ht="14.5">
      <c r="A364" s="1"/>
      <c r="B364" s="33">
        <v>5</v>
      </c>
      <c r="C364" s="48" t="s">
        <v>74</v>
      </c>
      <c r="D364" s="29">
        <v>0</v>
      </c>
      <c r="E364" s="29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29">
        <f t="shared" si="148"/>
        <v>0</v>
      </c>
      <c r="L364" s="29">
        <v>0</v>
      </c>
      <c r="M364" s="29">
        <v>0</v>
      </c>
      <c r="N364" s="29">
        <v>0</v>
      </c>
      <c r="O364" s="29">
        <v>0</v>
      </c>
      <c r="P364" s="29">
        <f t="shared" si="149"/>
        <v>0</v>
      </c>
      <c r="Q364" s="29">
        <v>0</v>
      </c>
      <c r="R364" s="29">
        <v>0</v>
      </c>
      <c r="S364" s="29">
        <v>0</v>
      </c>
      <c r="T364" s="29">
        <v>0</v>
      </c>
      <c r="U364" s="29">
        <f t="shared" si="150"/>
        <v>0</v>
      </c>
      <c r="V364" s="29">
        <v>0</v>
      </c>
      <c r="W364" s="29">
        <v>0</v>
      </c>
      <c r="X364" s="29">
        <v>0</v>
      </c>
      <c r="Y364" s="29">
        <v>0</v>
      </c>
      <c r="Z364" s="29">
        <f t="shared" si="151"/>
        <v>0</v>
      </c>
      <c r="AA364" s="29">
        <v>0</v>
      </c>
      <c r="AB364" s="29">
        <v>0</v>
      </c>
      <c r="AC364" s="29">
        <v>0</v>
      </c>
      <c r="AD364" s="29">
        <v>0</v>
      </c>
      <c r="AE364" s="29">
        <f t="shared" si="152"/>
        <v>0</v>
      </c>
    </row>
    <row r="365" spans="1:31" s="55" customFormat="1" ht="14.5">
      <c r="A365" s="1"/>
      <c r="B365" s="33">
        <v>6</v>
      </c>
      <c r="C365" s="48" t="s">
        <v>75</v>
      </c>
      <c r="D365" s="29">
        <v>0</v>
      </c>
      <c r="E365" s="29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f t="shared" si="148"/>
        <v>0</v>
      </c>
      <c r="L365" s="29">
        <v>0</v>
      </c>
      <c r="M365" s="29">
        <v>0</v>
      </c>
      <c r="N365" s="29">
        <v>0</v>
      </c>
      <c r="O365" s="29">
        <v>0</v>
      </c>
      <c r="P365" s="29">
        <f t="shared" si="149"/>
        <v>0</v>
      </c>
      <c r="Q365" s="29">
        <v>0</v>
      </c>
      <c r="R365" s="29">
        <v>0</v>
      </c>
      <c r="S365" s="29">
        <v>0</v>
      </c>
      <c r="T365" s="29">
        <v>0</v>
      </c>
      <c r="U365" s="29">
        <f t="shared" si="150"/>
        <v>0</v>
      </c>
      <c r="V365" s="29">
        <v>0</v>
      </c>
      <c r="W365" s="29">
        <v>0</v>
      </c>
      <c r="X365" s="29">
        <v>0</v>
      </c>
      <c r="Y365" s="29">
        <v>0</v>
      </c>
      <c r="Z365" s="29">
        <f t="shared" si="151"/>
        <v>0</v>
      </c>
      <c r="AA365" s="29">
        <v>0</v>
      </c>
      <c r="AB365" s="29">
        <v>0</v>
      </c>
      <c r="AC365" s="29">
        <v>0</v>
      </c>
      <c r="AD365" s="29">
        <v>0</v>
      </c>
      <c r="AE365" s="29">
        <f t="shared" si="152"/>
        <v>0</v>
      </c>
    </row>
    <row r="366" spans="1:31" s="55" customFormat="1" ht="23">
      <c r="A366" s="1"/>
      <c r="B366" s="45"/>
      <c r="C366" s="56" t="s">
        <v>69</v>
      </c>
      <c r="D366" s="53">
        <f>SUM(D360:D365)</f>
        <v>0</v>
      </c>
      <c r="E366" s="53">
        <f t="shared" ref="E366:AE366" si="153">SUM(E360:E365)</f>
        <v>0</v>
      </c>
      <c r="F366" s="53">
        <f t="shared" si="153"/>
        <v>0</v>
      </c>
      <c r="G366" s="53">
        <f t="shared" si="153"/>
        <v>0</v>
      </c>
      <c r="H366" s="53">
        <f t="shared" si="153"/>
        <v>0</v>
      </c>
      <c r="I366" s="53">
        <f t="shared" si="153"/>
        <v>0</v>
      </c>
      <c r="J366" s="53">
        <f t="shared" si="153"/>
        <v>0</v>
      </c>
      <c r="K366" s="53">
        <f t="shared" si="153"/>
        <v>0</v>
      </c>
      <c r="L366" s="53">
        <f t="shared" si="153"/>
        <v>0</v>
      </c>
      <c r="M366" s="53">
        <f t="shared" si="153"/>
        <v>0</v>
      </c>
      <c r="N366" s="53">
        <f t="shared" si="153"/>
        <v>0</v>
      </c>
      <c r="O366" s="53">
        <f t="shared" si="153"/>
        <v>0</v>
      </c>
      <c r="P366" s="53">
        <f t="shared" si="153"/>
        <v>0</v>
      </c>
      <c r="Q366" s="53">
        <f t="shared" si="153"/>
        <v>0</v>
      </c>
      <c r="R366" s="53">
        <f t="shared" si="153"/>
        <v>0</v>
      </c>
      <c r="S366" s="53">
        <f t="shared" si="153"/>
        <v>0</v>
      </c>
      <c r="T366" s="53">
        <f t="shared" si="153"/>
        <v>0</v>
      </c>
      <c r="U366" s="53">
        <f t="shared" si="153"/>
        <v>0</v>
      </c>
      <c r="V366" s="53">
        <f t="shared" si="153"/>
        <v>0</v>
      </c>
      <c r="W366" s="53">
        <f t="shared" si="153"/>
        <v>0</v>
      </c>
      <c r="X366" s="53">
        <f t="shared" si="153"/>
        <v>0</v>
      </c>
      <c r="Y366" s="53">
        <f t="shared" si="153"/>
        <v>0</v>
      </c>
      <c r="Z366" s="53">
        <f t="shared" si="153"/>
        <v>0</v>
      </c>
      <c r="AA366" s="53">
        <f t="shared" si="153"/>
        <v>0</v>
      </c>
      <c r="AB366" s="53">
        <f t="shared" si="153"/>
        <v>0</v>
      </c>
      <c r="AC366" s="53">
        <f t="shared" si="153"/>
        <v>0</v>
      </c>
      <c r="AD366" s="53">
        <f t="shared" si="153"/>
        <v>0</v>
      </c>
      <c r="AE366" s="53">
        <f t="shared" si="153"/>
        <v>0</v>
      </c>
    </row>
    <row r="367" spans="1:31" s="55" customFormat="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31" s="55" customFormat="1" ht="15.75" customHeight="1">
      <c r="A368" s="1"/>
      <c r="B368" s="1" t="str">
        <f>B354</f>
        <v>Organik Anak Perusahaan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31" s="55" customFormat="1" ht="14.5">
      <c r="A369" s="1"/>
      <c r="B369" s="40" t="str">
        <f>Pendidikan!B368</f>
        <v>PT Prima Terminal Petikemas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31" s="55" customFormat="1" ht="14.5">
      <c r="A370" s="1"/>
      <c r="B370" s="137" t="s">
        <v>3</v>
      </c>
      <c r="C370" s="3"/>
      <c r="D370" s="4" t="s">
        <v>0</v>
      </c>
      <c r="E370" s="4" t="s">
        <v>1</v>
      </c>
      <c r="F370" s="4" t="s">
        <v>0</v>
      </c>
      <c r="G370" s="4" t="s">
        <v>1</v>
      </c>
      <c r="H370" s="4" t="s">
        <v>0</v>
      </c>
      <c r="I370" s="4" t="s">
        <v>1</v>
      </c>
      <c r="J370" s="4" t="s">
        <v>0</v>
      </c>
      <c r="K370" s="4" t="s">
        <v>1</v>
      </c>
      <c r="L370" s="5" t="s">
        <v>0</v>
      </c>
      <c r="M370" s="5" t="s">
        <v>0</v>
      </c>
      <c r="N370" s="4" t="s">
        <v>0</v>
      </c>
      <c r="O370" s="4" t="s">
        <v>1</v>
      </c>
      <c r="P370" s="6" t="s">
        <v>0</v>
      </c>
      <c r="Q370" s="5" t="s">
        <v>0</v>
      </c>
      <c r="R370" s="5" t="s">
        <v>0</v>
      </c>
      <c r="S370" s="4" t="s">
        <v>0</v>
      </c>
      <c r="T370" s="4" t="s">
        <v>1</v>
      </c>
      <c r="U370" s="6" t="s">
        <v>0</v>
      </c>
      <c r="V370" s="5" t="s">
        <v>0</v>
      </c>
      <c r="W370" s="5" t="s">
        <v>0</v>
      </c>
      <c r="X370" s="4" t="s">
        <v>0</v>
      </c>
      <c r="Y370" s="4" t="s">
        <v>1</v>
      </c>
      <c r="Z370" s="6" t="s">
        <v>0</v>
      </c>
      <c r="AA370" s="5" t="s">
        <v>0</v>
      </c>
      <c r="AB370" s="5" t="s">
        <v>0</v>
      </c>
      <c r="AC370" s="4" t="s">
        <v>0</v>
      </c>
      <c r="AD370" s="4" t="s">
        <v>1</v>
      </c>
      <c r="AE370" s="6" t="s">
        <v>0</v>
      </c>
    </row>
    <row r="371" spans="1:31" s="55" customFormat="1" ht="14.5">
      <c r="A371" s="1"/>
      <c r="B371" s="138"/>
      <c r="C371" s="9" t="s">
        <v>38</v>
      </c>
      <c r="D371" s="9" t="s">
        <v>6</v>
      </c>
      <c r="E371" s="9" t="s">
        <v>6</v>
      </c>
      <c r="F371" s="9" t="s">
        <v>7</v>
      </c>
      <c r="G371" s="9" t="s">
        <v>7</v>
      </c>
      <c r="H371" s="9" t="s">
        <v>8</v>
      </c>
      <c r="I371" s="9" t="s">
        <v>8</v>
      </c>
      <c r="J371" s="9" t="s">
        <v>9</v>
      </c>
      <c r="K371" s="9" t="s">
        <v>9</v>
      </c>
      <c r="L371" s="10" t="s">
        <v>10</v>
      </c>
      <c r="M371" s="10" t="s">
        <v>11</v>
      </c>
      <c r="N371" s="9" t="s">
        <v>12</v>
      </c>
      <c r="O371" s="9" t="s">
        <v>6</v>
      </c>
      <c r="P371" s="11" t="s">
        <v>6</v>
      </c>
      <c r="Q371" s="10" t="s">
        <v>63</v>
      </c>
      <c r="R371" s="10" t="s">
        <v>13</v>
      </c>
      <c r="S371" s="9" t="s">
        <v>14</v>
      </c>
      <c r="T371" s="9" t="s">
        <v>7</v>
      </c>
      <c r="U371" s="11" t="s">
        <v>7</v>
      </c>
      <c r="V371" s="10" t="s">
        <v>15</v>
      </c>
      <c r="W371" s="10" t="s">
        <v>16</v>
      </c>
      <c r="X371" s="9" t="s">
        <v>17</v>
      </c>
      <c r="Y371" s="9" t="s">
        <v>8</v>
      </c>
      <c r="Z371" s="11" t="s">
        <v>8</v>
      </c>
      <c r="AA371" s="10" t="s">
        <v>18</v>
      </c>
      <c r="AB371" s="10" t="s">
        <v>19</v>
      </c>
      <c r="AC371" s="9" t="s">
        <v>9</v>
      </c>
      <c r="AD371" s="9" t="s">
        <v>9</v>
      </c>
      <c r="AE371" s="11" t="s">
        <v>20</v>
      </c>
    </row>
    <row r="372" spans="1:31" s="55" customFormat="1" ht="14.5">
      <c r="A372" s="1"/>
      <c r="B372" s="139"/>
      <c r="C372" s="13"/>
      <c r="D372" s="14">
        <v>2021</v>
      </c>
      <c r="E372" s="14">
        <v>2021</v>
      </c>
      <c r="F372" s="14">
        <v>2021</v>
      </c>
      <c r="G372" s="14">
        <v>2021</v>
      </c>
      <c r="H372" s="14">
        <v>2021</v>
      </c>
      <c r="I372" s="14">
        <v>2021</v>
      </c>
      <c r="J372" s="14">
        <v>2021</v>
      </c>
      <c r="K372" s="14">
        <v>2021</v>
      </c>
      <c r="L372" s="15" t="s">
        <v>22</v>
      </c>
      <c r="M372" s="15" t="s">
        <v>22</v>
      </c>
      <c r="N372" s="14" t="s">
        <v>22</v>
      </c>
      <c r="O372" s="14" t="s">
        <v>22</v>
      </c>
      <c r="P372" s="16">
        <v>2022</v>
      </c>
      <c r="Q372" s="15" t="s">
        <v>22</v>
      </c>
      <c r="R372" s="15" t="s">
        <v>22</v>
      </c>
      <c r="S372" s="14" t="s">
        <v>22</v>
      </c>
      <c r="T372" s="14" t="s">
        <v>22</v>
      </c>
      <c r="U372" s="16">
        <v>2022</v>
      </c>
      <c r="V372" s="15" t="s">
        <v>22</v>
      </c>
      <c r="W372" s="15" t="s">
        <v>22</v>
      </c>
      <c r="X372" s="14" t="s">
        <v>22</v>
      </c>
      <c r="Y372" s="14" t="s">
        <v>22</v>
      </c>
      <c r="Z372" s="16">
        <v>2022</v>
      </c>
      <c r="AA372" s="15" t="s">
        <v>22</v>
      </c>
      <c r="AB372" s="15" t="s">
        <v>22</v>
      </c>
      <c r="AC372" s="14">
        <v>2022</v>
      </c>
      <c r="AD372" s="14">
        <v>2022</v>
      </c>
      <c r="AE372" s="16">
        <v>2022</v>
      </c>
    </row>
    <row r="373" spans="1:31" s="55" customFormat="1" ht="14.5">
      <c r="A373" s="1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 s="55" customFormat="1" ht="14.5">
      <c r="A374" s="1"/>
      <c r="B374" s="33">
        <v>1</v>
      </c>
      <c r="C374" s="48" t="s">
        <v>70</v>
      </c>
      <c r="D374" s="29">
        <v>0</v>
      </c>
      <c r="E374" s="29">
        <v>0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29">
        <f t="shared" ref="K374:K379" si="154">E374+G374+I374</f>
        <v>0</v>
      </c>
      <c r="L374" s="29">
        <v>0</v>
      </c>
      <c r="M374" s="29">
        <v>0</v>
      </c>
      <c r="N374" s="29">
        <v>0</v>
      </c>
      <c r="O374" s="29">
        <v>6</v>
      </c>
      <c r="P374" s="29">
        <f t="shared" ref="P374:P379" si="155">N374</f>
        <v>0</v>
      </c>
      <c r="Q374" s="29">
        <v>0</v>
      </c>
      <c r="R374" s="29">
        <v>0</v>
      </c>
      <c r="S374" s="29">
        <v>0</v>
      </c>
      <c r="T374" s="29">
        <v>6</v>
      </c>
      <c r="U374" s="29">
        <f t="shared" ref="U374:U379" si="156">S374</f>
        <v>0</v>
      </c>
      <c r="V374" s="29">
        <v>0</v>
      </c>
      <c r="W374" s="29">
        <v>0</v>
      </c>
      <c r="X374" s="29">
        <v>0</v>
      </c>
      <c r="Y374" s="29">
        <v>6</v>
      </c>
      <c r="Z374" s="29">
        <f t="shared" ref="Z374:Z379" si="157">X374</f>
        <v>0</v>
      </c>
      <c r="AA374" s="29">
        <v>0</v>
      </c>
      <c r="AB374" s="29">
        <v>0</v>
      </c>
      <c r="AC374" s="29">
        <v>0</v>
      </c>
      <c r="AD374" s="29">
        <v>6</v>
      </c>
      <c r="AE374" s="29">
        <f t="shared" ref="AE374:AE379" si="158">AC374</f>
        <v>0</v>
      </c>
    </row>
    <row r="375" spans="1:31" s="55" customFormat="1" ht="14.5">
      <c r="A375" s="1"/>
      <c r="B375" s="33">
        <v>2</v>
      </c>
      <c r="C375" s="48" t="s">
        <v>71</v>
      </c>
      <c r="D375" s="29">
        <v>9</v>
      </c>
      <c r="E375" s="29">
        <v>0</v>
      </c>
      <c r="F375" s="29">
        <v>9</v>
      </c>
      <c r="G375" s="29">
        <v>0</v>
      </c>
      <c r="H375" s="29">
        <v>9</v>
      </c>
      <c r="I375" s="29">
        <v>0</v>
      </c>
      <c r="J375" s="29">
        <v>9</v>
      </c>
      <c r="K375" s="29">
        <f t="shared" si="154"/>
        <v>0</v>
      </c>
      <c r="L375" s="29">
        <v>9</v>
      </c>
      <c r="M375" s="29">
        <v>9</v>
      </c>
      <c r="N375" s="29">
        <v>9</v>
      </c>
      <c r="O375" s="29">
        <v>22</v>
      </c>
      <c r="P375" s="29">
        <f t="shared" si="155"/>
        <v>9</v>
      </c>
      <c r="Q375" s="29">
        <v>9</v>
      </c>
      <c r="R375" s="29">
        <v>9</v>
      </c>
      <c r="S375" s="29">
        <v>9</v>
      </c>
      <c r="T375" s="29">
        <v>22</v>
      </c>
      <c r="U375" s="29">
        <f t="shared" si="156"/>
        <v>9</v>
      </c>
      <c r="V375" s="29">
        <v>0</v>
      </c>
      <c r="W375" s="29">
        <v>0</v>
      </c>
      <c r="X375" s="29">
        <v>0</v>
      </c>
      <c r="Y375" s="29">
        <v>22</v>
      </c>
      <c r="Z375" s="29">
        <f t="shared" si="157"/>
        <v>0</v>
      </c>
      <c r="AA375" s="29">
        <v>0</v>
      </c>
      <c r="AB375" s="29">
        <v>0</v>
      </c>
      <c r="AC375" s="29">
        <v>0</v>
      </c>
      <c r="AD375" s="29">
        <v>22</v>
      </c>
      <c r="AE375" s="29">
        <f t="shared" si="158"/>
        <v>0</v>
      </c>
    </row>
    <row r="376" spans="1:31" s="55" customFormat="1" ht="14.5">
      <c r="A376" s="1"/>
      <c r="B376" s="33">
        <v>3</v>
      </c>
      <c r="C376" s="48" t="s">
        <v>72</v>
      </c>
      <c r="D376" s="29">
        <v>2</v>
      </c>
      <c r="E376" s="29">
        <v>0</v>
      </c>
      <c r="F376" s="29">
        <v>2</v>
      </c>
      <c r="G376" s="29">
        <v>0</v>
      </c>
      <c r="H376" s="29">
        <v>2</v>
      </c>
      <c r="I376" s="29">
        <v>0</v>
      </c>
      <c r="J376" s="29">
        <v>2</v>
      </c>
      <c r="K376" s="29">
        <f t="shared" si="154"/>
        <v>0</v>
      </c>
      <c r="L376" s="29">
        <v>2</v>
      </c>
      <c r="M376" s="29">
        <v>2</v>
      </c>
      <c r="N376" s="29">
        <v>2</v>
      </c>
      <c r="O376" s="29">
        <v>1</v>
      </c>
      <c r="P376" s="29">
        <f t="shared" si="155"/>
        <v>2</v>
      </c>
      <c r="Q376" s="29">
        <v>2</v>
      </c>
      <c r="R376" s="29">
        <v>2</v>
      </c>
      <c r="S376" s="29">
        <v>2</v>
      </c>
      <c r="T376" s="29">
        <v>1</v>
      </c>
      <c r="U376" s="29">
        <f t="shared" si="156"/>
        <v>2</v>
      </c>
      <c r="V376" s="29">
        <v>0</v>
      </c>
      <c r="W376" s="29">
        <v>0</v>
      </c>
      <c r="X376" s="29">
        <v>0</v>
      </c>
      <c r="Y376" s="29">
        <v>1</v>
      </c>
      <c r="Z376" s="29">
        <f t="shared" si="157"/>
        <v>0</v>
      </c>
      <c r="AA376" s="29">
        <v>0</v>
      </c>
      <c r="AB376" s="29">
        <v>0</v>
      </c>
      <c r="AC376" s="29">
        <v>0</v>
      </c>
      <c r="AD376" s="29">
        <v>1</v>
      </c>
      <c r="AE376" s="29">
        <f t="shared" si="158"/>
        <v>0</v>
      </c>
    </row>
    <row r="377" spans="1:31" s="55" customFormat="1" ht="14.5">
      <c r="A377" s="1"/>
      <c r="B377" s="33">
        <v>4</v>
      </c>
      <c r="C377" s="48" t="s">
        <v>73</v>
      </c>
      <c r="D377" s="29">
        <v>0</v>
      </c>
      <c r="E377" s="29">
        <v>0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29">
        <f t="shared" si="154"/>
        <v>0</v>
      </c>
      <c r="L377" s="29">
        <v>0</v>
      </c>
      <c r="M377" s="29">
        <v>0</v>
      </c>
      <c r="N377" s="29">
        <v>0</v>
      </c>
      <c r="O377" s="29">
        <v>0</v>
      </c>
      <c r="P377" s="29">
        <f t="shared" si="155"/>
        <v>0</v>
      </c>
      <c r="Q377" s="29">
        <v>0</v>
      </c>
      <c r="R377" s="29">
        <v>0</v>
      </c>
      <c r="S377" s="29">
        <v>0</v>
      </c>
      <c r="T377" s="29">
        <v>0</v>
      </c>
      <c r="U377" s="29">
        <f t="shared" si="156"/>
        <v>0</v>
      </c>
      <c r="V377" s="29">
        <v>0</v>
      </c>
      <c r="W377" s="29">
        <v>0</v>
      </c>
      <c r="X377" s="29">
        <v>0</v>
      </c>
      <c r="Y377" s="29">
        <v>0</v>
      </c>
      <c r="Z377" s="29">
        <f t="shared" si="157"/>
        <v>0</v>
      </c>
      <c r="AA377" s="29">
        <v>0</v>
      </c>
      <c r="AB377" s="29">
        <v>0</v>
      </c>
      <c r="AC377" s="29">
        <v>0</v>
      </c>
      <c r="AD377" s="29">
        <v>0</v>
      </c>
      <c r="AE377" s="29">
        <f t="shared" si="158"/>
        <v>0</v>
      </c>
    </row>
    <row r="378" spans="1:31" s="55" customFormat="1" ht="14.5">
      <c r="A378" s="1"/>
      <c r="B378" s="33">
        <v>5</v>
      </c>
      <c r="C378" s="48" t="s">
        <v>74</v>
      </c>
      <c r="D378" s="29">
        <v>0</v>
      </c>
      <c r="E378" s="29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f t="shared" si="154"/>
        <v>0</v>
      </c>
      <c r="L378" s="29">
        <v>0</v>
      </c>
      <c r="M378" s="29">
        <v>0</v>
      </c>
      <c r="N378" s="29">
        <v>0</v>
      </c>
      <c r="O378" s="29">
        <v>0</v>
      </c>
      <c r="P378" s="29">
        <f t="shared" si="155"/>
        <v>0</v>
      </c>
      <c r="Q378" s="29">
        <v>0</v>
      </c>
      <c r="R378" s="29">
        <v>0</v>
      </c>
      <c r="S378" s="29">
        <v>0</v>
      </c>
      <c r="T378" s="29">
        <v>0</v>
      </c>
      <c r="U378" s="29">
        <f t="shared" si="156"/>
        <v>0</v>
      </c>
      <c r="V378" s="29">
        <v>0</v>
      </c>
      <c r="W378" s="29">
        <v>0</v>
      </c>
      <c r="X378" s="29">
        <v>0</v>
      </c>
      <c r="Y378" s="29">
        <v>0</v>
      </c>
      <c r="Z378" s="29">
        <f t="shared" si="157"/>
        <v>0</v>
      </c>
      <c r="AA378" s="29">
        <v>0</v>
      </c>
      <c r="AB378" s="29">
        <v>0</v>
      </c>
      <c r="AC378" s="29">
        <v>0</v>
      </c>
      <c r="AD378" s="29">
        <v>0</v>
      </c>
      <c r="AE378" s="29">
        <f t="shared" si="158"/>
        <v>0</v>
      </c>
    </row>
    <row r="379" spans="1:31" s="55" customFormat="1" ht="14.5">
      <c r="A379" s="1"/>
      <c r="B379" s="33">
        <v>6</v>
      </c>
      <c r="C379" s="48" t="s">
        <v>75</v>
      </c>
      <c r="D379" s="29">
        <v>0</v>
      </c>
      <c r="E379" s="29">
        <v>0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29">
        <f t="shared" si="154"/>
        <v>0</v>
      </c>
      <c r="L379" s="29">
        <v>0</v>
      </c>
      <c r="M379" s="29">
        <v>0</v>
      </c>
      <c r="N379" s="29">
        <v>0</v>
      </c>
      <c r="O379" s="29">
        <v>0</v>
      </c>
      <c r="P379" s="29">
        <f t="shared" si="155"/>
        <v>0</v>
      </c>
      <c r="Q379" s="29">
        <v>0</v>
      </c>
      <c r="R379" s="29">
        <v>0</v>
      </c>
      <c r="S379" s="29">
        <v>0</v>
      </c>
      <c r="T379" s="29">
        <v>0</v>
      </c>
      <c r="U379" s="29">
        <f t="shared" si="156"/>
        <v>0</v>
      </c>
      <c r="V379" s="29">
        <v>0</v>
      </c>
      <c r="W379" s="29">
        <v>0</v>
      </c>
      <c r="X379" s="29">
        <v>0</v>
      </c>
      <c r="Y379" s="29">
        <v>0</v>
      </c>
      <c r="Z379" s="29">
        <f t="shared" si="157"/>
        <v>0</v>
      </c>
      <c r="AA379" s="29">
        <v>0</v>
      </c>
      <c r="AB379" s="29">
        <v>0</v>
      </c>
      <c r="AC379" s="29">
        <v>0</v>
      </c>
      <c r="AD379" s="29">
        <v>0</v>
      </c>
      <c r="AE379" s="29">
        <f t="shared" si="158"/>
        <v>0</v>
      </c>
    </row>
    <row r="380" spans="1:31" s="55" customFormat="1" ht="23">
      <c r="A380" s="1"/>
      <c r="B380" s="45"/>
      <c r="C380" s="56" t="s">
        <v>69</v>
      </c>
      <c r="D380" s="53">
        <f>SUM(D374:D379)</f>
        <v>11</v>
      </c>
      <c r="E380" s="53">
        <f t="shared" ref="E380:AE380" si="159">SUM(E374:E379)</f>
        <v>0</v>
      </c>
      <c r="F380" s="53">
        <f t="shared" si="159"/>
        <v>11</v>
      </c>
      <c r="G380" s="53">
        <f t="shared" si="159"/>
        <v>0</v>
      </c>
      <c r="H380" s="53">
        <f t="shared" si="159"/>
        <v>11</v>
      </c>
      <c r="I380" s="53">
        <f t="shared" si="159"/>
        <v>0</v>
      </c>
      <c r="J380" s="53">
        <f t="shared" si="159"/>
        <v>11</v>
      </c>
      <c r="K380" s="53">
        <f t="shared" si="159"/>
        <v>0</v>
      </c>
      <c r="L380" s="53">
        <f t="shared" si="159"/>
        <v>11</v>
      </c>
      <c r="M380" s="53">
        <f t="shared" si="159"/>
        <v>11</v>
      </c>
      <c r="N380" s="53">
        <f t="shared" si="159"/>
        <v>11</v>
      </c>
      <c r="O380" s="53">
        <f t="shared" si="159"/>
        <v>29</v>
      </c>
      <c r="P380" s="53">
        <f t="shared" si="159"/>
        <v>11</v>
      </c>
      <c r="Q380" s="53">
        <f t="shared" si="159"/>
        <v>11</v>
      </c>
      <c r="R380" s="53">
        <f t="shared" si="159"/>
        <v>11</v>
      </c>
      <c r="S380" s="53">
        <f t="shared" si="159"/>
        <v>11</v>
      </c>
      <c r="T380" s="53">
        <f t="shared" si="159"/>
        <v>29</v>
      </c>
      <c r="U380" s="53">
        <f t="shared" si="159"/>
        <v>11</v>
      </c>
      <c r="V380" s="53">
        <f t="shared" si="159"/>
        <v>0</v>
      </c>
      <c r="W380" s="53">
        <f t="shared" si="159"/>
        <v>0</v>
      </c>
      <c r="X380" s="53">
        <f t="shared" si="159"/>
        <v>0</v>
      </c>
      <c r="Y380" s="53">
        <f t="shared" si="159"/>
        <v>29</v>
      </c>
      <c r="Z380" s="53">
        <f t="shared" si="159"/>
        <v>0</v>
      </c>
      <c r="AA380" s="53">
        <f t="shared" si="159"/>
        <v>0</v>
      </c>
      <c r="AB380" s="53">
        <f t="shared" si="159"/>
        <v>0</v>
      </c>
      <c r="AC380" s="53">
        <f t="shared" si="159"/>
        <v>0</v>
      </c>
      <c r="AD380" s="53">
        <f t="shared" si="159"/>
        <v>29</v>
      </c>
      <c r="AE380" s="53">
        <f t="shared" si="159"/>
        <v>0</v>
      </c>
    </row>
    <row r="381" spans="1:31" s="55" customFormat="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31" s="55" customFormat="1" ht="15.75" customHeight="1">
      <c r="A382" s="1"/>
      <c r="B382" s="1" t="str">
        <f>B368</f>
        <v>Organik Anak Perusahaan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31" s="55" customFormat="1" ht="14.5">
      <c r="A383" s="1"/>
      <c r="B383" s="40" t="str">
        <f>Pendidikan!B382</f>
        <v>PT. IPC Terminal Petikemas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31" s="55" customFormat="1" ht="14.5">
      <c r="A384" s="1"/>
      <c r="B384" s="137" t="s">
        <v>3</v>
      </c>
      <c r="C384" s="3"/>
      <c r="D384" s="4" t="s">
        <v>0</v>
      </c>
      <c r="E384" s="4" t="s">
        <v>1</v>
      </c>
      <c r="F384" s="4" t="s">
        <v>0</v>
      </c>
      <c r="G384" s="4" t="s">
        <v>1</v>
      </c>
      <c r="H384" s="4" t="s">
        <v>0</v>
      </c>
      <c r="I384" s="4" t="s">
        <v>1</v>
      </c>
      <c r="J384" s="4" t="s">
        <v>0</v>
      </c>
      <c r="K384" s="4" t="s">
        <v>1</v>
      </c>
      <c r="L384" s="5" t="s">
        <v>0</v>
      </c>
      <c r="M384" s="5" t="s">
        <v>0</v>
      </c>
      <c r="N384" s="4" t="s">
        <v>0</v>
      </c>
      <c r="O384" s="4" t="s">
        <v>1</v>
      </c>
      <c r="P384" s="6" t="s">
        <v>0</v>
      </c>
      <c r="Q384" s="5" t="s">
        <v>0</v>
      </c>
      <c r="R384" s="5" t="s">
        <v>0</v>
      </c>
      <c r="S384" s="4" t="s">
        <v>0</v>
      </c>
      <c r="T384" s="4" t="s">
        <v>1</v>
      </c>
      <c r="U384" s="6" t="s">
        <v>0</v>
      </c>
      <c r="V384" s="5" t="s">
        <v>0</v>
      </c>
      <c r="W384" s="5" t="s">
        <v>0</v>
      </c>
      <c r="X384" s="4" t="s">
        <v>0</v>
      </c>
      <c r="Y384" s="4" t="s">
        <v>1</v>
      </c>
      <c r="Z384" s="6" t="s">
        <v>0</v>
      </c>
      <c r="AA384" s="5" t="s">
        <v>0</v>
      </c>
      <c r="AB384" s="5" t="s">
        <v>0</v>
      </c>
      <c r="AC384" s="4" t="s">
        <v>0</v>
      </c>
      <c r="AD384" s="4" t="s">
        <v>1</v>
      </c>
      <c r="AE384" s="6" t="s">
        <v>0</v>
      </c>
    </row>
    <row r="385" spans="1:31" s="55" customFormat="1" ht="14.5">
      <c r="A385" s="1"/>
      <c r="B385" s="138"/>
      <c r="C385" s="9" t="s">
        <v>38</v>
      </c>
      <c r="D385" s="9" t="s">
        <v>6</v>
      </c>
      <c r="E385" s="9" t="s">
        <v>6</v>
      </c>
      <c r="F385" s="9" t="s">
        <v>7</v>
      </c>
      <c r="G385" s="9" t="s">
        <v>7</v>
      </c>
      <c r="H385" s="9" t="s">
        <v>8</v>
      </c>
      <c r="I385" s="9" t="s">
        <v>8</v>
      </c>
      <c r="J385" s="9" t="s">
        <v>9</v>
      </c>
      <c r="K385" s="9" t="s">
        <v>9</v>
      </c>
      <c r="L385" s="10" t="s">
        <v>10</v>
      </c>
      <c r="M385" s="10" t="s">
        <v>11</v>
      </c>
      <c r="N385" s="9" t="s">
        <v>12</v>
      </c>
      <c r="O385" s="9" t="s">
        <v>6</v>
      </c>
      <c r="P385" s="11" t="s">
        <v>6</v>
      </c>
      <c r="Q385" s="10" t="s">
        <v>63</v>
      </c>
      <c r="R385" s="10" t="s">
        <v>13</v>
      </c>
      <c r="S385" s="9" t="s">
        <v>14</v>
      </c>
      <c r="T385" s="9" t="s">
        <v>7</v>
      </c>
      <c r="U385" s="11" t="s">
        <v>7</v>
      </c>
      <c r="V385" s="10" t="s">
        <v>15</v>
      </c>
      <c r="W385" s="10" t="s">
        <v>16</v>
      </c>
      <c r="X385" s="9" t="s">
        <v>17</v>
      </c>
      <c r="Y385" s="9" t="s">
        <v>8</v>
      </c>
      <c r="Z385" s="11" t="s">
        <v>8</v>
      </c>
      <c r="AA385" s="10" t="s">
        <v>18</v>
      </c>
      <c r="AB385" s="10" t="s">
        <v>19</v>
      </c>
      <c r="AC385" s="9" t="s">
        <v>9</v>
      </c>
      <c r="AD385" s="9" t="s">
        <v>9</v>
      </c>
      <c r="AE385" s="11" t="s">
        <v>20</v>
      </c>
    </row>
    <row r="386" spans="1:31" s="55" customFormat="1" ht="14.5">
      <c r="A386" s="1"/>
      <c r="B386" s="139"/>
      <c r="C386" s="13"/>
      <c r="D386" s="14">
        <v>2021</v>
      </c>
      <c r="E386" s="14">
        <v>2021</v>
      </c>
      <c r="F386" s="14">
        <v>2021</v>
      </c>
      <c r="G386" s="14">
        <v>2021</v>
      </c>
      <c r="H386" s="14">
        <v>2021</v>
      </c>
      <c r="I386" s="14">
        <v>2021</v>
      </c>
      <c r="J386" s="14">
        <v>2021</v>
      </c>
      <c r="K386" s="14">
        <v>2021</v>
      </c>
      <c r="L386" s="15" t="s">
        <v>22</v>
      </c>
      <c r="M386" s="15" t="s">
        <v>22</v>
      </c>
      <c r="N386" s="14" t="s">
        <v>22</v>
      </c>
      <c r="O386" s="14" t="s">
        <v>22</v>
      </c>
      <c r="P386" s="16">
        <v>2022</v>
      </c>
      <c r="Q386" s="15" t="s">
        <v>22</v>
      </c>
      <c r="R386" s="15" t="s">
        <v>22</v>
      </c>
      <c r="S386" s="14" t="s">
        <v>22</v>
      </c>
      <c r="T386" s="14" t="s">
        <v>22</v>
      </c>
      <c r="U386" s="16">
        <v>2022</v>
      </c>
      <c r="V386" s="15" t="s">
        <v>22</v>
      </c>
      <c r="W386" s="15" t="s">
        <v>22</v>
      </c>
      <c r="X386" s="14" t="s">
        <v>22</v>
      </c>
      <c r="Y386" s="14" t="s">
        <v>22</v>
      </c>
      <c r="Z386" s="16">
        <v>2022</v>
      </c>
      <c r="AA386" s="15" t="s">
        <v>22</v>
      </c>
      <c r="AB386" s="15" t="s">
        <v>22</v>
      </c>
      <c r="AC386" s="14">
        <v>2022</v>
      </c>
      <c r="AD386" s="14">
        <v>2022</v>
      </c>
      <c r="AE386" s="16">
        <v>2022</v>
      </c>
    </row>
    <row r="387" spans="1:31" s="55" customFormat="1" ht="14.5">
      <c r="A387" s="1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 s="55" customFormat="1" ht="14.5">
      <c r="A388" s="1"/>
      <c r="B388" s="33">
        <v>1</v>
      </c>
      <c r="C388" s="48" t="s">
        <v>70</v>
      </c>
      <c r="D388" s="29">
        <v>0</v>
      </c>
      <c r="E388" s="29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f t="shared" ref="K388:K393" si="160">E388+G388+I388</f>
        <v>0</v>
      </c>
      <c r="L388" s="29">
        <v>0</v>
      </c>
      <c r="M388" s="29">
        <v>0</v>
      </c>
      <c r="N388" s="29">
        <v>0</v>
      </c>
      <c r="O388" s="29">
        <v>0</v>
      </c>
      <c r="P388" s="29">
        <f t="shared" ref="P388:P393" si="161">N388</f>
        <v>0</v>
      </c>
      <c r="Q388" s="29">
        <v>0</v>
      </c>
      <c r="R388" s="29">
        <v>0</v>
      </c>
      <c r="S388" s="29">
        <v>0</v>
      </c>
      <c r="T388" s="29">
        <v>0</v>
      </c>
      <c r="U388" s="29">
        <f t="shared" ref="U388:U393" si="162">S388</f>
        <v>0</v>
      </c>
      <c r="V388" s="29">
        <v>0</v>
      </c>
      <c r="W388" s="29">
        <v>0</v>
      </c>
      <c r="X388" s="29">
        <v>0</v>
      </c>
      <c r="Y388" s="29">
        <v>0</v>
      </c>
      <c r="Z388" s="29">
        <f t="shared" ref="Z388:Z393" si="163">X388</f>
        <v>0</v>
      </c>
      <c r="AA388" s="29">
        <v>0</v>
      </c>
      <c r="AB388" s="29">
        <v>0</v>
      </c>
      <c r="AC388" s="29">
        <v>0</v>
      </c>
      <c r="AD388" s="29">
        <v>0</v>
      </c>
      <c r="AE388" s="29">
        <f t="shared" ref="AE388:AE393" si="164">AC388</f>
        <v>0</v>
      </c>
    </row>
    <row r="389" spans="1:31" s="55" customFormat="1" ht="14.5">
      <c r="A389" s="1"/>
      <c r="B389" s="33">
        <v>2</v>
      </c>
      <c r="C389" s="48" t="s">
        <v>71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f t="shared" si="160"/>
        <v>0</v>
      </c>
      <c r="L389" s="29">
        <v>0</v>
      </c>
      <c r="M389" s="29">
        <v>0</v>
      </c>
      <c r="N389" s="29">
        <v>0</v>
      </c>
      <c r="O389" s="29">
        <v>0</v>
      </c>
      <c r="P389" s="29">
        <f t="shared" si="161"/>
        <v>0</v>
      </c>
      <c r="Q389" s="29">
        <v>0</v>
      </c>
      <c r="R389" s="29">
        <v>0</v>
      </c>
      <c r="S389" s="29">
        <v>0</v>
      </c>
      <c r="T389" s="29">
        <v>0</v>
      </c>
      <c r="U389" s="29">
        <f t="shared" si="162"/>
        <v>0</v>
      </c>
      <c r="V389" s="29">
        <v>0</v>
      </c>
      <c r="W389" s="29">
        <v>0</v>
      </c>
      <c r="X389" s="29">
        <v>0</v>
      </c>
      <c r="Y389" s="29">
        <v>0</v>
      </c>
      <c r="Z389" s="29">
        <f t="shared" si="163"/>
        <v>0</v>
      </c>
      <c r="AA389" s="29">
        <v>0</v>
      </c>
      <c r="AB389" s="29">
        <v>0</v>
      </c>
      <c r="AC389" s="29">
        <v>0</v>
      </c>
      <c r="AD389" s="29">
        <v>0</v>
      </c>
      <c r="AE389" s="29">
        <f t="shared" si="164"/>
        <v>0</v>
      </c>
    </row>
    <row r="390" spans="1:31" s="55" customFormat="1" ht="14.5">
      <c r="A390" s="1"/>
      <c r="B390" s="33">
        <v>3</v>
      </c>
      <c r="C390" s="48" t="s">
        <v>72</v>
      </c>
      <c r="D390" s="29">
        <v>0</v>
      </c>
      <c r="E390" s="29">
        <v>0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29">
        <f t="shared" si="160"/>
        <v>0</v>
      </c>
      <c r="L390" s="29">
        <v>0</v>
      </c>
      <c r="M390" s="29">
        <v>0</v>
      </c>
      <c r="N390" s="29">
        <v>0</v>
      </c>
      <c r="O390" s="29">
        <v>0</v>
      </c>
      <c r="P390" s="29">
        <f t="shared" si="161"/>
        <v>0</v>
      </c>
      <c r="Q390" s="29">
        <v>0</v>
      </c>
      <c r="R390" s="29">
        <v>0</v>
      </c>
      <c r="S390" s="29">
        <v>0</v>
      </c>
      <c r="T390" s="29">
        <v>0</v>
      </c>
      <c r="U390" s="29">
        <f t="shared" si="162"/>
        <v>0</v>
      </c>
      <c r="V390" s="29">
        <v>0</v>
      </c>
      <c r="W390" s="29">
        <v>0</v>
      </c>
      <c r="X390" s="29">
        <v>0</v>
      </c>
      <c r="Y390" s="29">
        <v>0</v>
      </c>
      <c r="Z390" s="29">
        <f t="shared" si="163"/>
        <v>0</v>
      </c>
      <c r="AA390" s="29">
        <v>0</v>
      </c>
      <c r="AB390" s="29">
        <v>0</v>
      </c>
      <c r="AC390" s="29">
        <v>0</v>
      </c>
      <c r="AD390" s="29">
        <v>0</v>
      </c>
      <c r="AE390" s="29">
        <f t="shared" si="164"/>
        <v>0</v>
      </c>
    </row>
    <row r="391" spans="1:31" s="55" customFormat="1" ht="14.5">
      <c r="A391" s="1"/>
      <c r="B391" s="33">
        <v>4</v>
      </c>
      <c r="C391" s="48" t="s">
        <v>73</v>
      </c>
      <c r="D391" s="29">
        <v>0</v>
      </c>
      <c r="E391" s="29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f t="shared" si="160"/>
        <v>0</v>
      </c>
      <c r="L391" s="29">
        <v>0</v>
      </c>
      <c r="M391" s="29">
        <v>0</v>
      </c>
      <c r="N391" s="29">
        <v>0</v>
      </c>
      <c r="O391" s="29">
        <v>0</v>
      </c>
      <c r="P391" s="29">
        <f t="shared" si="161"/>
        <v>0</v>
      </c>
      <c r="Q391" s="29">
        <v>0</v>
      </c>
      <c r="R391" s="29">
        <v>0</v>
      </c>
      <c r="S391" s="29">
        <v>0</v>
      </c>
      <c r="T391" s="29">
        <v>0</v>
      </c>
      <c r="U391" s="29">
        <f t="shared" si="162"/>
        <v>0</v>
      </c>
      <c r="V391" s="29">
        <v>0</v>
      </c>
      <c r="W391" s="29">
        <v>0</v>
      </c>
      <c r="X391" s="29">
        <v>0</v>
      </c>
      <c r="Y391" s="29">
        <v>0</v>
      </c>
      <c r="Z391" s="29">
        <f t="shared" si="163"/>
        <v>0</v>
      </c>
      <c r="AA391" s="29">
        <v>0</v>
      </c>
      <c r="AB391" s="29">
        <v>0</v>
      </c>
      <c r="AC391" s="29">
        <v>0</v>
      </c>
      <c r="AD391" s="29">
        <v>0</v>
      </c>
      <c r="AE391" s="29">
        <f t="shared" si="164"/>
        <v>0</v>
      </c>
    </row>
    <row r="392" spans="1:31" s="55" customFormat="1" ht="14.5">
      <c r="A392" s="1"/>
      <c r="B392" s="33">
        <v>5</v>
      </c>
      <c r="C392" s="48" t="s">
        <v>74</v>
      </c>
      <c r="D392" s="29">
        <v>0</v>
      </c>
      <c r="E392" s="29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f t="shared" si="160"/>
        <v>0</v>
      </c>
      <c r="L392" s="29">
        <v>0</v>
      </c>
      <c r="M392" s="29">
        <v>0</v>
      </c>
      <c r="N392" s="29">
        <v>0</v>
      </c>
      <c r="O392" s="29">
        <v>0</v>
      </c>
      <c r="P392" s="29">
        <f t="shared" si="161"/>
        <v>0</v>
      </c>
      <c r="Q392" s="29">
        <v>0</v>
      </c>
      <c r="R392" s="29">
        <v>0</v>
      </c>
      <c r="S392" s="29">
        <v>0</v>
      </c>
      <c r="T392" s="29">
        <v>0</v>
      </c>
      <c r="U392" s="29">
        <f t="shared" si="162"/>
        <v>0</v>
      </c>
      <c r="V392" s="29">
        <v>0</v>
      </c>
      <c r="W392" s="29">
        <v>0</v>
      </c>
      <c r="X392" s="29">
        <v>0</v>
      </c>
      <c r="Y392" s="29">
        <v>0</v>
      </c>
      <c r="Z392" s="29">
        <f t="shared" si="163"/>
        <v>0</v>
      </c>
      <c r="AA392" s="29">
        <v>0</v>
      </c>
      <c r="AB392" s="29">
        <v>0</v>
      </c>
      <c r="AC392" s="29">
        <v>0</v>
      </c>
      <c r="AD392" s="29">
        <v>0</v>
      </c>
      <c r="AE392" s="29">
        <f t="shared" si="164"/>
        <v>0</v>
      </c>
    </row>
    <row r="393" spans="1:31" s="55" customFormat="1" ht="14.5">
      <c r="A393" s="1"/>
      <c r="B393" s="33">
        <v>6</v>
      </c>
      <c r="C393" s="48" t="s">
        <v>75</v>
      </c>
      <c r="D393" s="29">
        <v>0</v>
      </c>
      <c r="E393" s="29">
        <v>0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29">
        <f t="shared" si="160"/>
        <v>0</v>
      </c>
      <c r="L393" s="29">
        <v>0</v>
      </c>
      <c r="M393" s="29">
        <v>0</v>
      </c>
      <c r="N393" s="29">
        <v>0</v>
      </c>
      <c r="O393" s="29">
        <v>0</v>
      </c>
      <c r="P393" s="29">
        <f t="shared" si="161"/>
        <v>0</v>
      </c>
      <c r="Q393" s="29">
        <v>0</v>
      </c>
      <c r="R393" s="29">
        <v>0</v>
      </c>
      <c r="S393" s="29">
        <v>0</v>
      </c>
      <c r="T393" s="29">
        <v>0</v>
      </c>
      <c r="U393" s="29">
        <f t="shared" si="162"/>
        <v>0</v>
      </c>
      <c r="V393" s="29">
        <v>0</v>
      </c>
      <c r="W393" s="29">
        <v>0</v>
      </c>
      <c r="X393" s="29">
        <v>0</v>
      </c>
      <c r="Y393" s="29">
        <v>0</v>
      </c>
      <c r="Z393" s="29">
        <f t="shared" si="163"/>
        <v>0</v>
      </c>
      <c r="AA393" s="29">
        <v>0</v>
      </c>
      <c r="AB393" s="29">
        <v>0</v>
      </c>
      <c r="AC393" s="29">
        <v>0</v>
      </c>
      <c r="AD393" s="29">
        <v>0</v>
      </c>
      <c r="AE393" s="29">
        <f t="shared" si="164"/>
        <v>0</v>
      </c>
    </row>
    <row r="394" spans="1:31" s="55" customFormat="1" ht="23">
      <c r="A394" s="1"/>
      <c r="B394" s="45"/>
      <c r="C394" s="56" t="s">
        <v>69</v>
      </c>
      <c r="D394" s="53">
        <f>SUM(D388:D393)</f>
        <v>0</v>
      </c>
      <c r="E394" s="53">
        <f t="shared" ref="E394:AE394" si="165">SUM(E388:E393)</f>
        <v>0</v>
      </c>
      <c r="F394" s="53">
        <f t="shared" si="165"/>
        <v>0</v>
      </c>
      <c r="G394" s="53">
        <f t="shared" si="165"/>
        <v>0</v>
      </c>
      <c r="H394" s="53">
        <f t="shared" si="165"/>
        <v>0</v>
      </c>
      <c r="I394" s="53">
        <f t="shared" si="165"/>
        <v>0</v>
      </c>
      <c r="J394" s="53">
        <f t="shared" si="165"/>
        <v>0</v>
      </c>
      <c r="K394" s="53">
        <f t="shared" si="165"/>
        <v>0</v>
      </c>
      <c r="L394" s="53">
        <f t="shared" si="165"/>
        <v>0</v>
      </c>
      <c r="M394" s="53">
        <f t="shared" si="165"/>
        <v>0</v>
      </c>
      <c r="N394" s="53">
        <f t="shared" si="165"/>
        <v>0</v>
      </c>
      <c r="O394" s="53">
        <f t="shared" si="165"/>
        <v>0</v>
      </c>
      <c r="P394" s="53">
        <f t="shared" si="165"/>
        <v>0</v>
      </c>
      <c r="Q394" s="53">
        <f t="shared" si="165"/>
        <v>0</v>
      </c>
      <c r="R394" s="53">
        <f t="shared" si="165"/>
        <v>0</v>
      </c>
      <c r="S394" s="53">
        <f t="shared" si="165"/>
        <v>0</v>
      </c>
      <c r="T394" s="53">
        <f t="shared" si="165"/>
        <v>0</v>
      </c>
      <c r="U394" s="53">
        <f t="shared" si="165"/>
        <v>0</v>
      </c>
      <c r="V394" s="53">
        <f t="shared" si="165"/>
        <v>0</v>
      </c>
      <c r="W394" s="53">
        <f t="shared" si="165"/>
        <v>0</v>
      </c>
      <c r="X394" s="53">
        <f t="shared" si="165"/>
        <v>0</v>
      </c>
      <c r="Y394" s="53">
        <f t="shared" si="165"/>
        <v>0</v>
      </c>
      <c r="Z394" s="53">
        <f t="shared" si="165"/>
        <v>0</v>
      </c>
      <c r="AA394" s="53">
        <f t="shared" si="165"/>
        <v>0</v>
      </c>
      <c r="AB394" s="53">
        <f t="shared" si="165"/>
        <v>0</v>
      </c>
      <c r="AC394" s="53">
        <f t="shared" si="165"/>
        <v>0</v>
      </c>
      <c r="AD394" s="53">
        <f t="shared" si="165"/>
        <v>0</v>
      </c>
      <c r="AE394" s="53">
        <f t="shared" si="165"/>
        <v>0</v>
      </c>
    </row>
    <row r="395" spans="1:31" s="55" customFormat="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31" s="55" customFormat="1" ht="15.75" customHeight="1">
      <c r="A396" s="1"/>
      <c r="B396" s="1" t="str">
        <f>B382</f>
        <v>Organik Anak Perusahaan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31" s="55" customFormat="1" ht="14.5">
      <c r="A397" s="1"/>
      <c r="B397" s="40" t="str">
        <f>Pendidikan!B396</f>
        <v>PT. Terminal Petikemas Surabaya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31" s="55" customFormat="1" ht="14.5">
      <c r="A398" s="1"/>
      <c r="B398" s="137" t="s">
        <v>3</v>
      </c>
      <c r="C398" s="3"/>
      <c r="D398" s="4" t="s">
        <v>0</v>
      </c>
      <c r="E398" s="4" t="s">
        <v>1</v>
      </c>
      <c r="F398" s="4" t="s">
        <v>0</v>
      </c>
      <c r="G398" s="4" t="s">
        <v>1</v>
      </c>
      <c r="H398" s="4" t="s">
        <v>0</v>
      </c>
      <c r="I398" s="4" t="s">
        <v>1</v>
      </c>
      <c r="J398" s="4" t="s">
        <v>0</v>
      </c>
      <c r="K398" s="4" t="s">
        <v>1</v>
      </c>
      <c r="L398" s="5" t="s">
        <v>0</v>
      </c>
      <c r="M398" s="5" t="s">
        <v>0</v>
      </c>
      <c r="N398" s="4" t="s">
        <v>0</v>
      </c>
      <c r="O398" s="4" t="s">
        <v>1</v>
      </c>
      <c r="P398" s="6" t="s">
        <v>0</v>
      </c>
      <c r="Q398" s="5" t="s">
        <v>0</v>
      </c>
      <c r="R398" s="5" t="s">
        <v>0</v>
      </c>
      <c r="S398" s="4" t="s">
        <v>0</v>
      </c>
      <c r="T398" s="4" t="s">
        <v>1</v>
      </c>
      <c r="U398" s="6" t="s">
        <v>0</v>
      </c>
      <c r="V398" s="5" t="s">
        <v>0</v>
      </c>
      <c r="W398" s="5" t="s">
        <v>0</v>
      </c>
      <c r="X398" s="4" t="s">
        <v>0</v>
      </c>
      <c r="Y398" s="4" t="s">
        <v>1</v>
      </c>
      <c r="Z398" s="6" t="s">
        <v>0</v>
      </c>
      <c r="AA398" s="5" t="s">
        <v>0</v>
      </c>
      <c r="AB398" s="5" t="s">
        <v>0</v>
      </c>
      <c r="AC398" s="4" t="s">
        <v>0</v>
      </c>
      <c r="AD398" s="4" t="s">
        <v>1</v>
      </c>
      <c r="AE398" s="6" t="s">
        <v>0</v>
      </c>
    </row>
    <row r="399" spans="1:31" s="55" customFormat="1" ht="14.5">
      <c r="A399" s="1"/>
      <c r="B399" s="138"/>
      <c r="C399" s="9" t="s">
        <v>38</v>
      </c>
      <c r="D399" s="9" t="s">
        <v>6</v>
      </c>
      <c r="E399" s="9" t="s">
        <v>6</v>
      </c>
      <c r="F399" s="9" t="s">
        <v>7</v>
      </c>
      <c r="G399" s="9" t="s">
        <v>7</v>
      </c>
      <c r="H399" s="9" t="s">
        <v>8</v>
      </c>
      <c r="I399" s="9" t="s">
        <v>8</v>
      </c>
      <c r="J399" s="9" t="s">
        <v>9</v>
      </c>
      <c r="K399" s="9" t="s">
        <v>9</v>
      </c>
      <c r="L399" s="10" t="s">
        <v>10</v>
      </c>
      <c r="M399" s="10" t="s">
        <v>11</v>
      </c>
      <c r="N399" s="9" t="s">
        <v>12</v>
      </c>
      <c r="O399" s="9" t="s">
        <v>6</v>
      </c>
      <c r="P399" s="11" t="s">
        <v>6</v>
      </c>
      <c r="Q399" s="10" t="s">
        <v>63</v>
      </c>
      <c r="R399" s="10" t="s">
        <v>13</v>
      </c>
      <c r="S399" s="9" t="s">
        <v>14</v>
      </c>
      <c r="T399" s="9" t="s">
        <v>7</v>
      </c>
      <c r="U399" s="11" t="s">
        <v>7</v>
      </c>
      <c r="V399" s="10" t="s">
        <v>15</v>
      </c>
      <c r="W399" s="10" t="s">
        <v>16</v>
      </c>
      <c r="X399" s="9" t="s">
        <v>17</v>
      </c>
      <c r="Y399" s="9" t="s">
        <v>8</v>
      </c>
      <c r="Z399" s="11" t="s">
        <v>8</v>
      </c>
      <c r="AA399" s="10" t="s">
        <v>18</v>
      </c>
      <c r="AB399" s="10" t="s">
        <v>19</v>
      </c>
      <c r="AC399" s="9" t="s">
        <v>9</v>
      </c>
      <c r="AD399" s="9" t="s">
        <v>9</v>
      </c>
      <c r="AE399" s="11" t="s">
        <v>20</v>
      </c>
    </row>
    <row r="400" spans="1:31" s="55" customFormat="1" ht="14.5">
      <c r="A400" s="1"/>
      <c r="B400" s="139"/>
      <c r="C400" s="13"/>
      <c r="D400" s="14">
        <v>2021</v>
      </c>
      <c r="E400" s="14">
        <v>2021</v>
      </c>
      <c r="F400" s="14">
        <v>2021</v>
      </c>
      <c r="G400" s="14">
        <v>2021</v>
      </c>
      <c r="H400" s="14">
        <v>2021</v>
      </c>
      <c r="I400" s="14">
        <v>2021</v>
      </c>
      <c r="J400" s="14">
        <v>2021</v>
      </c>
      <c r="K400" s="14">
        <v>2021</v>
      </c>
      <c r="L400" s="15" t="s">
        <v>22</v>
      </c>
      <c r="M400" s="15" t="s">
        <v>22</v>
      </c>
      <c r="N400" s="14" t="s">
        <v>22</v>
      </c>
      <c r="O400" s="14" t="s">
        <v>22</v>
      </c>
      <c r="P400" s="16">
        <v>2022</v>
      </c>
      <c r="Q400" s="15" t="s">
        <v>22</v>
      </c>
      <c r="R400" s="15" t="s">
        <v>22</v>
      </c>
      <c r="S400" s="14" t="s">
        <v>22</v>
      </c>
      <c r="T400" s="14" t="s">
        <v>22</v>
      </c>
      <c r="U400" s="16">
        <v>2022</v>
      </c>
      <c r="V400" s="15" t="s">
        <v>22</v>
      </c>
      <c r="W400" s="15" t="s">
        <v>22</v>
      </c>
      <c r="X400" s="14" t="s">
        <v>22</v>
      </c>
      <c r="Y400" s="14" t="s">
        <v>22</v>
      </c>
      <c r="Z400" s="16">
        <v>2022</v>
      </c>
      <c r="AA400" s="15" t="s">
        <v>22</v>
      </c>
      <c r="AB400" s="15" t="s">
        <v>22</v>
      </c>
      <c r="AC400" s="14">
        <v>2022</v>
      </c>
      <c r="AD400" s="14">
        <v>2022</v>
      </c>
      <c r="AE400" s="16">
        <v>2022</v>
      </c>
    </row>
    <row r="401" spans="1:31" s="55" customFormat="1" ht="14.5">
      <c r="A401" s="1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 s="55" customFormat="1" ht="14.5">
      <c r="A402" s="1"/>
      <c r="B402" s="33">
        <v>1</v>
      </c>
      <c r="C402" s="48" t="s">
        <v>70</v>
      </c>
      <c r="D402" s="29">
        <v>2</v>
      </c>
      <c r="E402" s="29">
        <v>0</v>
      </c>
      <c r="F402" s="29">
        <v>2</v>
      </c>
      <c r="G402" s="29">
        <v>0</v>
      </c>
      <c r="H402" s="29">
        <v>2</v>
      </c>
      <c r="I402" s="29">
        <v>0</v>
      </c>
      <c r="J402" s="29">
        <v>2</v>
      </c>
      <c r="K402" s="29">
        <f t="shared" ref="K402:K407" si="166">E402+G402+I402</f>
        <v>0</v>
      </c>
      <c r="L402" s="29">
        <v>2</v>
      </c>
      <c r="M402" s="29">
        <v>2</v>
      </c>
      <c r="N402" s="29">
        <v>2</v>
      </c>
      <c r="O402" s="29">
        <v>24</v>
      </c>
      <c r="P402" s="29">
        <f t="shared" ref="P402:P407" si="167">N402</f>
        <v>2</v>
      </c>
      <c r="Q402" s="29">
        <v>1</v>
      </c>
      <c r="R402" s="29">
        <v>1</v>
      </c>
      <c r="S402" s="29">
        <v>1</v>
      </c>
      <c r="T402" s="29">
        <v>24</v>
      </c>
      <c r="U402" s="29">
        <f t="shared" ref="U402:U407" si="168">S402</f>
        <v>1</v>
      </c>
      <c r="V402" s="29">
        <v>0</v>
      </c>
      <c r="W402" s="29">
        <v>0</v>
      </c>
      <c r="X402" s="29">
        <v>0</v>
      </c>
      <c r="Y402" s="29">
        <v>24</v>
      </c>
      <c r="Z402" s="29">
        <f t="shared" ref="Z402:Z407" si="169">X402</f>
        <v>0</v>
      </c>
      <c r="AA402" s="29">
        <v>0</v>
      </c>
      <c r="AB402" s="29">
        <v>0</v>
      </c>
      <c r="AC402" s="29">
        <v>0</v>
      </c>
      <c r="AD402" s="29">
        <v>24</v>
      </c>
      <c r="AE402" s="29">
        <f t="shared" ref="AE402:AE407" si="170">AC402</f>
        <v>0</v>
      </c>
    </row>
    <row r="403" spans="1:31" s="55" customFormat="1" ht="14.5">
      <c r="A403" s="1"/>
      <c r="B403" s="33">
        <v>2</v>
      </c>
      <c r="C403" s="48" t="s">
        <v>71</v>
      </c>
      <c r="D403" s="29">
        <v>58</v>
      </c>
      <c r="E403" s="29">
        <v>0</v>
      </c>
      <c r="F403" s="29">
        <v>58</v>
      </c>
      <c r="G403" s="29">
        <v>0</v>
      </c>
      <c r="H403" s="29">
        <v>58</v>
      </c>
      <c r="I403" s="29">
        <v>0</v>
      </c>
      <c r="J403" s="29">
        <v>58</v>
      </c>
      <c r="K403" s="29">
        <f t="shared" si="166"/>
        <v>0</v>
      </c>
      <c r="L403" s="29">
        <v>63</v>
      </c>
      <c r="M403" s="29">
        <v>60</v>
      </c>
      <c r="N403" s="29">
        <v>59</v>
      </c>
      <c r="O403" s="29">
        <v>43</v>
      </c>
      <c r="P403" s="29">
        <f t="shared" si="167"/>
        <v>59</v>
      </c>
      <c r="Q403" s="29">
        <v>59</v>
      </c>
      <c r="R403" s="29">
        <v>58</v>
      </c>
      <c r="S403" s="29">
        <v>58</v>
      </c>
      <c r="T403" s="29">
        <v>43</v>
      </c>
      <c r="U403" s="29">
        <f t="shared" si="168"/>
        <v>58</v>
      </c>
      <c r="V403" s="29">
        <v>0</v>
      </c>
      <c r="W403" s="29">
        <v>0</v>
      </c>
      <c r="X403" s="29">
        <v>0</v>
      </c>
      <c r="Y403" s="29">
        <v>43</v>
      </c>
      <c r="Z403" s="29">
        <f t="shared" si="169"/>
        <v>0</v>
      </c>
      <c r="AA403" s="29">
        <v>0</v>
      </c>
      <c r="AB403" s="29">
        <v>0</v>
      </c>
      <c r="AC403" s="29">
        <v>0</v>
      </c>
      <c r="AD403" s="29">
        <v>43</v>
      </c>
      <c r="AE403" s="29">
        <f t="shared" si="170"/>
        <v>0</v>
      </c>
    </row>
    <row r="404" spans="1:31" s="55" customFormat="1" ht="14.5">
      <c r="A404" s="1"/>
      <c r="B404" s="33">
        <v>3</v>
      </c>
      <c r="C404" s="48" t="s">
        <v>72</v>
      </c>
      <c r="D404" s="29">
        <v>199</v>
      </c>
      <c r="E404" s="29">
        <v>0</v>
      </c>
      <c r="F404" s="29">
        <v>199</v>
      </c>
      <c r="G404" s="29">
        <v>0</v>
      </c>
      <c r="H404" s="29">
        <v>198</v>
      </c>
      <c r="I404" s="29">
        <v>0</v>
      </c>
      <c r="J404" s="29">
        <v>198</v>
      </c>
      <c r="K404" s="29">
        <f t="shared" si="166"/>
        <v>0</v>
      </c>
      <c r="L404" s="29">
        <v>197</v>
      </c>
      <c r="M404" s="29">
        <v>200</v>
      </c>
      <c r="N404" s="29">
        <v>198</v>
      </c>
      <c r="O404" s="29">
        <v>61</v>
      </c>
      <c r="P404" s="29">
        <f t="shared" si="167"/>
        <v>198</v>
      </c>
      <c r="Q404" s="29">
        <v>198</v>
      </c>
      <c r="R404" s="29">
        <v>197</v>
      </c>
      <c r="S404" s="29">
        <v>194</v>
      </c>
      <c r="T404" s="29">
        <v>61</v>
      </c>
      <c r="U404" s="29">
        <f t="shared" si="168"/>
        <v>194</v>
      </c>
      <c r="V404" s="29">
        <v>0</v>
      </c>
      <c r="W404" s="29">
        <v>0</v>
      </c>
      <c r="X404" s="29">
        <v>0</v>
      </c>
      <c r="Y404" s="29">
        <v>61</v>
      </c>
      <c r="Z404" s="29">
        <f t="shared" si="169"/>
        <v>0</v>
      </c>
      <c r="AA404" s="29">
        <v>0</v>
      </c>
      <c r="AB404" s="29">
        <v>0</v>
      </c>
      <c r="AC404" s="29">
        <v>0</v>
      </c>
      <c r="AD404" s="29">
        <v>61</v>
      </c>
      <c r="AE404" s="29">
        <f t="shared" si="170"/>
        <v>0</v>
      </c>
    </row>
    <row r="405" spans="1:31" s="55" customFormat="1" ht="14.5">
      <c r="A405" s="1"/>
      <c r="B405" s="33">
        <v>4</v>
      </c>
      <c r="C405" s="48" t="s">
        <v>73</v>
      </c>
      <c r="D405" s="29">
        <v>58</v>
      </c>
      <c r="E405" s="29">
        <v>0</v>
      </c>
      <c r="F405" s="29">
        <v>58</v>
      </c>
      <c r="G405" s="29">
        <v>0</v>
      </c>
      <c r="H405" s="29">
        <v>58</v>
      </c>
      <c r="I405" s="29">
        <v>0</v>
      </c>
      <c r="J405" s="29">
        <v>58</v>
      </c>
      <c r="K405" s="29">
        <f t="shared" si="166"/>
        <v>0</v>
      </c>
      <c r="L405" s="29">
        <v>57</v>
      </c>
      <c r="M405" s="29">
        <v>57</v>
      </c>
      <c r="N405" s="29">
        <v>58</v>
      </c>
      <c r="O405" s="29">
        <v>114</v>
      </c>
      <c r="P405" s="29">
        <f t="shared" si="167"/>
        <v>58</v>
      </c>
      <c r="Q405" s="29">
        <v>58</v>
      </c>
      <c r="R405" s="29">
        <v>60</v>
      </c>
      <c r="S405" s="29">
        <v>61</v>
      </c>
      <c r="T405" s="29">
        <v>114</v>
      </c>
      <c r="U405" s="29">
        <f t="shared" si="168"/>
        <v>61</v>
      </c>
      <c r="V405" s="29">
        <v>0</v>
      </c>
      <c r="W405" s="29">
        <v>0</v>
      </c>
      <c r="X405" s="29">
        <v>0</v>
      </c>
      <c r="Y405" s="29">
        <v>114</v>
      </c>
      <c r="Z405" s="29">
        <f t="shared" si="169"/>
        <v>0</v>
      </c>
      <c r="AA405" s="29">
        <v>0</v>
      </c>
      <c r="AB405" s="29">
        <v>0</v>
      </c>
      <c r="AC405" s="29">
        <v>0</v>
      </c>
      <c r="AD405" s="29">
        <v>114</v>
      </c>
      <c r="AE405" s="29">
        <f t="shared" si="170"/>
        <v>0</v>
      </c>
    </row>
    <row r="406" spans="1:31" s="55" customFormat="1" ht="14.5">
      <c r="A406" s="1"/>
      <c r="B406" s="33">
        <v>5</v>
      </c>
      <c r="C406" s="48" t="s">
        <v>74</v>
      </c>
      <c r="D406" s="29">
        <v>9</v>
      </c>
      <c r="E406" s="29">
        <v>0</v>
      </c>
      <c r="F406" s="29">
        <v>9</v>
      </c>
      <c r="G406" s="29">
        <v>0</v>
      </c>
      <c r="H406" s="29">
        <v>9</v>
      </c>
      <c r="I406" s="29">
        <v>0</v>
      </c>
      <c r="J406" s="29">
        <v>9</v>
      </c>
      <c r="K406" s="29">
        <f t="shared" si="166"/>
        <v>0</v>
      </c>
      <c r="L406" s="29">
        <v>6</v>
      </c>
      <c r="M406" s="29">
        <v>6</v>
      </c>
      <c r="N406" s="29">
        <v>8</v>
      </c>
      <c r="O406" s="29">
        <v>84</v>
      </c>
      <c r="P406" s="29">
        <f t="shared" si="167"/>
        <v>8</v>
      </c>
      <c r="Q406" s="29">
        <v>9</v>
      </c>
      <c r="R406" s="29">
        <v>9</v>
      </c>
      <c r="S406" s="29">
        <v>11</v>
      </c>
      <c r="T406" s="29">
        <v>84</v>
      </c>
      <c r="U406" s="29">
        <f t="shared" si="168"/>
        <v>11</v>
      </c>
      <c r="V406" s="29">
        <v>0</v>
      </c>
      <c r="W406" s="29">
        <v>0</v>
      </c>
      <c r="X406" s="29">
        <v>0</v>
      </c>
      <c r="Y406" s="29">
        <v>84</v>
      </c>
      <c r="Z406" s="29">
        <f t="shared" si="169"/>
        <v>0</v>
      </c>
      <c r="AA406" s="29">
        <v>0</v>
      </c>
      <c r="AB406" s="29">
        <v>0</v>
      </c>
      <c r="AC406" s="29">
        <v>0</v>
      </c>
      <c r="AD406" s="29">
        <v>84</v>
      </c>
      <c r="AE406" s="29">
        <f t="shared" si="170"/>
        <v>0</v>
      </c>
    </row>
    <row r="407" spans="1:31" s="55" customFormat="1" ht="14.5">
      <c r="A407" s="1"/>
      <c r="B407" s="33">
        <v>6</v>
      </c>
      <c r="C407" s="48" t="s">
        <v>75</v>
      </c>
      <c r="D407" s="29">
        <v>1</v>
      </c>
      <c r="E407" s="29">
        <v>0</v>
      </c>
      <c r="F407" s="29">
        <v>1</v>
      </c>
      <c r="G407" s="29">
        <v>0</v>
      </c>
      <c r="H407" s="29">
        <v>1</v>
      </c>
      <c r="I407" s="29">
        <v>0</v>
      </c>
      <c r="J407" s="29">
        <v>1</v>
      </c>
      <c r="K407" s="29">
        <f t="shared" si="166"/>
        <v>0</v>
      </c>
      <c r="L407" s="29">
        <v>1</v>
      </c>
      <c r="M407" s="29">
        <v>1</v>
      </c>
      <c r="N407" s="29">
        <v>0</v>
      </c>
      <c r="O407" s="29">
        <v>0</v>
      </c>
      <c r="P407" s="29">
        <f t="shared" si="167"/>
        <v>0</v>
      </c>
      <c r="Q407" s="29">
        <v>0</v>
      </c>
      <c r="R407" s="29">
        <v>0</v>
      </c>
      <c r="S407" s="29">
        <v>0</v>
      </c>
      <c r="T407" s="29">
        <v>0</v>
      </c>
      <c r="U407" s="29">
        <f t="shared" si="168"/>
        <v>0</v>
      </c>
      <c r="V407" s="29">
        <v>0</v>
      </c>
      <c r="W407" s="29">
        <v>0</v>
      </c>
      <c r="X407" s="29">
        <v>0</v>
      </c>
      <c r="Y407" s="29">
        <v>0</v>
      </c>
      <c r="Z407" s="29">
        <f t="shared" si="169"/>
        <v>0</v>
      </c>
      <c r="AA407" s="29">
        <v>0</v>
      </c>
      <c r="AB407" s="29">
        <v>0</v>
      </c>
      <c r="AC407" s="29">
        <v>0</v>
      </c>
      <c r="AD407" s="29">
        <v>0</v>
      </c>
      <c r="AE407" s="29">
        <f t="shared" si="170"/>
        <v>0</v>
      </c>
    </row>
    <row r="408" spans="1:31" s="55" customFormat="1" ht="23">
      <c r="A408" s="1"/>
      <c r="B408" s="45"/>
      <c r="C408" s="56" t="s">
        <v>69</v>
      </c>
      <c r="D408" s="53">
        <f>SUM(D402:D407)</f>
        <v>327</v>
      </c>
      <c r="E408" s="53">
        <f t="shared" ref="E408:AE408" si="171">SUM(E402:E407)</f>
        <v>0</v>
      </c>
      <c r="F408" s="53">
        <f t="shared" si="171"/>
        <v>327</v>
      </c>
      <c r="G408" s="53">
        <f t="shared" si="171"/>
        <v>0</v>
      </c>
      <c r="H408" s="53">
        <f t="shared" si="171"/>
        <v>326</v>
      </c>
      <c r="I408" s="53">
        <f t="shared" si="171"/>
        <v>0</v>
      </c>
      <c r="J408" s="53">
        <f t="shared" si="171"/>
        <v>326</v>
      </c>
      <c r="K408" s="53">
        <f t="shared" si="171"/>
        <v>0</v>
      </c>
      <c r="L408" s="53">
        <f t="shared" si="171"/>
        <v>326</v>
      </c>
      <c r="M408" s="53">
        <f t="shared" si="171"/>
        <v>326</v>
      </c>
      <c r="N408" s="53">
        <f t="shared" si="171"/>
        <v>325</v>
      </c>
      <c r="O408" s="53">
        <f t="shared" si="171"/>
        <v>326</v>
      </c>
      <c r="P408" s="53">
        <f t="shared" si="171"/>
        <v>325</v>
      </c>
      <c r="Q408" s="53">
        <f t="shared" si="171"/>
        <v>325</v>
      </c>
      <c r="R408" s="53">
        <f t="shared" si="171"/>
        <v>325</v>
      </c>
      <c r="S408" s="53">
        <f t="shared" si="171"/>
        <v>325</v>
      </c>
      <c r="T408" s="53">
        <f t="shared" si="171"/>
        <v>326</v>
      </c>
      <c r="U408" s="53">
        <f t="shared" si="171"/>
        <v>325</v>
      </c>
      <c r="V408" s="53">
        <f t="shared" si="171"/>
        <v>0</v>
      </c>
      <c r="W408" s="53">
        <f t="shared" si="171"/>
        <v>0</v>
      </c>
      <c r="X408" s="53">
        <f t="shared" si="171"/>
        <v>0</v>
      </c>
      <c r="Y408" s="53">
        <f t="shared" si="171"/>
        <v>326</v>
      </c>
      <c r="Z408" s="53">
        <f t="shared" si="171"/>
        <v>0</v>
      </c>
      <c r="AA408" s="53">
        <f t="shared" si="171"/>
        <v>0</v>
      </c>
      <c r="AB408" s="53">
        <f t="shared" si="171"/>
        <v>0</v>
      </c>
      <c r="AC408" s="53">
        <f t="shared" si="171"/>
        <v>0</v>
      </c>
      <c r="AD408" s="53">
        <f t="shared" si="171"/>
        <v>326</v>
      </c>
      <c r="AE408" s="53">
        <f t="shared" si="171"/>
        <v>0</v>
      </c>
    </row>
    <row r="409" spans="1:31" s="55" customFormat="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31" s="55" customFormat="1" ht="15.75" customHeight="1">
      <c r="A410" s="1"/>
      <c r="B410" s="1" t="str">
        <f>B396</f>
        <v>Organik Anak Perusahaan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31" s="55" customFormat="1" ht="14.5">
      <c r="A411" s="1"/>
      <c r="B411" s="40" t="str">
        <f>Pendidikan!B410</f>
        <v>PT. Terminal Teluk Lamong (Grup)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31" s="55" customFormat="1" ht="14.5">
      <c r="A412" s="1"/>
      <c r="B412" s="137" t="s">
        <v>3</v>
      </c>
      <c r="C412" s="3"/>
      <c r="D412" s="4" t="s">
        <v>0</v>
      </c>
      <c r="E412" s="4" t="s">
        <v>1</v>
      </c>
      <c r="F412" s="4" t="s">
        <v>0</v>
      </c>
      <c r="G412" s="4" t="s">
        <v>1</v>
      </c>
      <c r="H412" s="4" t="s">
        <v>0</v>
      </c>
      <c r="I412" s="4" t="s">
        <v>1</v>
      </c>
      <c r="J412" s="4" t="s">
        <v>0</v>
      </c>
      <c r="K412" s="4" t="s">
        <v>1</v>
      </c>
      <c r="L412" s="5" t="s">
        <v>0</v>
      </c>
      <c r="M412" s="5" t="s">
        <v>0</v>
      </c>
      <c r="N412" s="4" t="s">
        <v>0</v>
      </c>
      <c r="O412" s="4" t="s">
        <v>1</v>
      </c>
      <c r="P412" s="6" t="s">
        <v>0</v>
      </c>
      <c r="Q412" s="5" t="s">
        <v>0</v>
      </c>
      <c r="R412" s="5" t="s">
        <v>0</v>
      </c>
      <c r="S412" s="4" t="s">
        <v>0</v>
      </c>
      <c r="T412" s="4" t="s">
        <v>1</v>
      </c>
      <c r="U412" s="6" t="s">
        <v>0</v>
      </c>
      <c r="V412" s="5" t="s">
        <v>0</v>
      </c>
      <c r="W412" s="5" t="s">
        <v>0</v>
      </c>
      <c r="X412" s="4" t="s">
        <v>0</v>
      </c>
      <c r="Y412" s="4" t="s">
        <v>1</v>
      </c>
      <c r="Z412" s="6" t="s">
        <v>0</v>
      </c>
      <c r="AA412" s="5" t="s">
        <v>0</v>
      </c>
      <c r="AB412" s="5" t="s">
        <v>0</v>
      </c>
      <c r="AC412" s="4" t="s">
        <v>0</v>
      </c>
      <c r="AD412" s="4" t="s">
        <v>1</v>
      </c>
      <c r="AE412" s="6" t="s">
        <v>0</v>
      </c>
    </row>
    <row r="413" spans="1:31" s="55" customFormat="1" ht="14.5">
      <c r="A413" s="1"/>
      <c r="B413" s="138"/>
      <c r="C413" s="9" t="s">
        <v>38</v>
      </c>
      <c r="D413" s="9" t="s">
        <v>6</v>
      </c>
      <c r="E413" s="9" t="s">
        <v>6</v>
      </c>
      <c r="F413" s="9" t="s">
        <v>7</v>
      </c>
      <c r="G413" s="9" t="s">
        <v>7</v>
      </c>
      <c r="H413" s="9" t="s">
        <v>8</v>
      </c>
      <c r="I413" s="9" t="s">
        <v>8</v>
      </c>
      <c r="J413" s="9" t="s">
        <v>9</v>
      </c>
      <c r="K413" s="9" t="s">
        <v>9</v>
      </c>
      <c r="L413" s="10" t="s">
        <v>10</v>
      </c>
      <c r="M413" s="10" t="s">
        <v>11</v>
      </c>
      <c r="N413" s="9" t="s">
        <v>12</v>
      </c>
      <c r="O413" s="9" t="s">
        <v>6</v>
      </c>
      <c r="P413" s="11" t="s">
        <v>6</v>
      </c>
      <c r="Q413" s="10" t="s">
        <v>63</v>
      </c>
      <c r="R413" s="10" t="s">
        <v>13</v>
      </c>
      <c r="S413" s="9" t="s">
        <v>14</v>
      </c>
      <c r="T413" s="9" t="s">
        <v>7</v>
      </c>
      <c r="U413" s="11" t="s">
        <v>7</v>
      </c>
      <c r="V413" s="10" t="s">
        <v>15</v>
      </c>
      <c r="W413" s="10" t="s">
        <v>16</v>
      </c>
      <c r="X413" s="9" t="s">
        <v>17</v>
      </c>
      <c r="Y413" s="9" t="s">
        <v>8</v>
      </c>
      <c r="Z413" s="11" t="s">
        <v>8</v>
      </c>
      <c r="AA413" s="10" t="s">
        <v>18</v>
      </c>
      <c r="AB413" s="10" t="s">
        <v>19</v>
      </c>
      <c r="AC413" s="9" t="s">
        <v>9</v>
      </c>
      <c r="AD413" s="9" t="s">
        <v>9</v>
      </c>
      <c r="AE413" s="11" t="s">
        <v>20</v>
      </c>
    </row>
    <row r="414" spans="1:31" s="55" customFormat="1" ht="14.5">
      <c r="A414" s="1"/>
      <c r="B414" s="139"/>
      <c r="C414" s="13"/>
      <c r="D414" s="14">
        <v>2021</v>
      </c>
      <c r="E414" s="14">
        <v>2021</v>
      </c>
      <c r="F414" s="14">
        <v>2021</v>
      </c>
      <c r="G414" s="14">
        <v>2021</v>
      </c>
      <c r="H414" s="14">
        <v>2021</v>
      </c>
      <c r="I414" s="14">
        <v>2021</v>
      </c>
      <c r="J414" s="14">
        <v>2021</v>
      </c>
      <c r="K414" s="14">
        <v>2021</v>
      </c>
      <c r="L414" s="15" t="s">
        <v>22</v>
      </c>
      <c r="M414" s="15" t="s">
        <v>22</v>
      </c>
      <c r="N414" s="14" t="s">
        <v>22</v>
      </c>
      <c r="O414" s="14" t="s">
        <v>22</v>
      </c>
      <c r="P414" s="16">
        <v>2022</v>
      </c>
      <c r="Q414" s="15" t="s">
        <v>22</v>
      </c>
      <c r="R414" s="15" t="s">
        <v>22</v>
      </c>
      <c r="S414" s="14" t="s">
        <v>22</v>
      </c>
      <c r="T414" s="14" t="s">
        <v>22</v>
      </c>
      <c r="U414" s="16">
        <v>2022</v>
      </c>
      <c r="V414" s="15" t="s">
        <v>22</v>
      </c>
      <c r="W414" s="15" t="s">
        <v>22</v>
      </c>
      <c r="X414" s="14" t="s">
        <v>22</v>
      </c>
      <c r="Y414" s="14" t="s">
        <v>22</v>
      </c>
      <c r="Z414" s="16">
        <v>2022</v>
      </c>
      <c r="AA414" s="15" t="s">
        <v>22</v>
      </c>
      <c r="AB414" s="15" t="s">
        <v>22</v>
      </c>
      <c r="AC414" s="14">
        <v>2022</v>
      </c>
      <c r="AD414" s="14">
        <v>2022</v>
      </c>
      <c r="AE414" s="16">
        <v>2022</v>
      </c>
    </row>
    <row r="415" spans="1:31" s="55" customFormat="1" ht="14.5">
      <c r="A415" s="1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 s="55" customFormat="1" ht="14.5">
      <c r="A416" s="1"/>
      <c r="B416" s="33">
        <v>1</v>
      </c>
      <c r="C416" s="48" t="s">
        <v>70</v>
      </c>
      <c r="D416" s="29">
        <v>0</v>
      </c>
      <c r="E416" s="29">
        <v>0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29">
        <f t="shared" ref="K416:K421" si="172">E416+G416+I416</f>
        <v>0</v>
      </c>
      <c r="L416" s="29">
        <v>7</v>
      </c>
      <c r="M416" s="29">
        <v>7</v>
      </c>
      <c r="N416" s="29">
        <v>7</v>
      </c>
      <c r="O416" s="29">
        <v>0</v>
      </c>
      <c r="P416" s="29">
        <f t="shared" ref="P416:P421" si="173">N416</f>
        <v>7</v>
      </c>
      <c r="Q416" s="29">
        <v>7</v>
      </c>
      <c r="R416" s="29">
        <v>7</v>
      </c>
      <c r="S416" s="29">
        <v>5</v>
      </c>
      <c r="T416" s="29">
        <v>0</v>
      </c>
      <c r="U416" s="29">
        <f t="shared" ref="U416:U421" si="174">S416</f>
        <v>5</v>
      </c>
      <c r="V416" s="29">
        <v>0</v>
      </c>
      <c r="W416" s="29">
        <v>0</v>
      </c>
      <c r="X416" s="29">
        <v>0</v>
      </c>
      <c r="Y416" s="29">
        <v>0</v>
      </c>
      <c r="Z416" s="29">
        <f t="shared" ref="Z416:Z421" si="175">X416</f>
        <v>0</v>
      </c>
      <c r="AA416" s="29">
        <v>0</v>
      </c>
      <c r="AB416" s="29">
        <v>0</v>
      </c>
      <c r="AC416" s="29">
        <v>0</v>
      </c>
      <c r="AD416" s="29">
        <v>0</v>
      </c>
      <c r="AE416" s="29">
        <f t="shared" ref="AE416:AE421" si="176">AC416</f>
        <v>0</v>
      </c>
    </row>
    <row r="417" spans="1:31" s="55" customFormat="1" ht="14.5">
      <c r="A417" s="1"/>
      <c r="B417" s="33">
        <v>2</v>
      </c>
      <c r="C417" s="48" t="s">
        <v>71</v>
      </c>
      <c r="D417" s="29">
        <v>184</v>
      </c>
      <c r="E417" s="29">
        <v>0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29">
        <f t="shared" si="172"/>
        <v>0</v>
      </c>
      <c r="L417" s="29">
        <v>179</v>
      </c>
      <c r="M417" s="29">
        <v>177</v>
      </c>
      <c r="N417" s="29">
        <v>177</v>
      </c>
      <c r="O417" s="29">
        <v>217</v>
      </c>
      <c r="P417" s="29">
        <f t="shared" si="173"/>
        <v>177</v>
      </c>
      <c r="Q417" s="29">
        <v>177</v>
      </c>
      <c r="R417" s="29">
        <v>174</v>
      </c>
      <c r="S417" s="29">
        <v>176</v>
      </c>
      <c r="T417" s="29">
        <v>217</v>
      </c>
      <c r="U417" s="29">
        <f t="shared" si="174"/>
        <v>176</v>
      </c>
      <c r="V417" s="29">
        <v>0</v>
      </c>
      <c r="W417" s="29">
        <v>0</v>
      </c>
      <c r="X417" s="29">
        <v>0</v>
      </c>
      <c r="Y417" s="29">
        <v>217</v>
      </c>
      <c r="Z417" s="29">
        <f t="shared" si="175"/>
        <v>0</v>
      </c>
      <c r="AA417" s="29">
        <v>0</v>
      </c>
      <c r="AB417" s="29">
        <v>0</v>
      </c>
      <c r="AC417" s="29">
        <v>0</v>
      </c>
      <c r="AD417" s="29">
        <v>217</v>
      </c>
      <c r="AE417" s="29">
        <f t="shared" si="176"/>
        <v>0</v>
      </c>
    </row>
    <row r="418" spans="1:31" s="55" customFormat="1" ht="14.5">
      <c r="A418" s="1"/>
      <c r="B418" s="33">
        <v>3</v>
      </c>
      <c r="C418" s="48" t="s">
        <v>72</v>
      </c>
      <c r="D418" s="29">
        <v>65</v>
      </c>
      <c r="E418" s="29">
        <v>0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29">
        <f t="shared" si="172"/>
        <v>0</v>
      </c>
      <c r="L418" s="29">
        <v>65</v>
      </c>
      <c r="M418" s="29">
        <v>67</v>
      </c>
      <c r="N418" s="29">
        <v>67</v>
      </c>
      <c r="O418" s="29">
        <v>60</v>
      </c>
      <c r="P418" s="29">
        <f t="shared" si="173"/>
        <v>67</v>
      </c>
      <c r="Q418" s="29">
        <v>67</v>
      </c>
      <c r="R418" s="29">
        <v>70</v>
      </c>
      <c r="S418" s="29">
        <v>70</v>
      </c>
      <c r="T418" s="29">
        <v>60</v>
      </c>
      <c r="U418" s="29">
        <f t="shared" si="174"/>
        <v>70</v>
      </c>
      <c r="V418" s="29">
        <v>0</v>
      </c>
      <c r="W418" s="29">
        <v>0</v>
      </c>
      <c r="X418" s="29">
        <v>0</v>
      </c>
      <c r="Y418" s="29">
        <v>60</v>
      </c>
      <c r="Z418" s="29">
        <f t="shared" si="175"/>
        <v>0</v>
      </c>
      <c r="AA418" s="29">
        <v>0</v>
      </c>
      <c r="AB418" s="29">
        <v>0</v>
      </c>
      <c r="AC418" s="29">
        <v>0</v>
      </c>
      <c r="AD418" s="29">
        <v>60</v>
      </c>
      <c r="AE418" s="29">
        <f t="shared" si="176"/>
        <v>0</v>
      </c>
    </row>
    <row r="419" spans="1:31" s="55" customFormat="1" ht="14.5">
      <c r="A419" s="1"/>
      <c r="B419" s="33">
        <v>4</v>
      </c>
      <c r="C419" s="48" t="s">
        <v>73</v>
      </c>
      <c r="D419" s="29">
        <v>7</v>
      </c>
      <c r="E419" s="29">
        <v>0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29">
        <f t="shared" si="172"/>
        <v>0</v>
      </c>
      <c r="L419" s="29">
        <v>7</v>
      </c>
      <c r="M419" s="29">
        <v>6</v>
      </c>
      <c r="N419" s="29">
        <v>6</v>
      </c>
      <c r="O419" s="29">
        <v>5</v>
      </c>
      <c r="P419" s="29">
        <f t="shared" si="173"/>
        <v>6</v>
      </c>
      <c r="Q419" s="29">
        <v>6</v>
      </c>
      <c r="R419" s="29">
        <v>6</v>
      </c>
      <c r="S419" s="29">
        <v>6</v>
      </c>
      <c r="T419" s="29">
        <v>5</v>
      </c>
      <c r="U419" s="29">
        <f t="shared" si="174"/>
        <v>6</v>
      </c>
      <c r="V419" s="29">
        <v>0</v>
      </c>
      <c r="W419" s="29">
        <v>0</v>
      </c>
      <c r="X419" s="29">
        <v>0</v>
      </c>
      <c r="Y419" s="29">
        <v>5</v>
      </c>
      <c r="Z419" s="29">
        <f t="shared" si="175"/>
        <v>0</v>
      </c>
      <c r="AA419" s="29">
        <v>0</v>
      </c>
      <c r="AB419" s="29">
        <v>0</v>
      </c>
      <c r="AC419" s="29">
        <v>0</v>
      </c>
      <c r="AD419" s="29">
        <v>5</v>
      </c>
      <c r="AE419" s="29">
        <f t="shared" si="176"/>
        <v>0</v>
      </c>
    </row>
    <row r="420" spans="1:31" s="55" customFormat="1" ht="14.5">
      <c r="A420" s="1"/>
      <c r="B420" s="33">
        <v>5</v>
      </c>
      <c r="C420" s="48" t="s">
        <v>74</v>
      </c>
      <c r="D420" s="29">
        <v>1</v>
      </c>
      <c r="E420" s="29">
        <v>0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29">
        <f t="shared" si="172"/>
        <v>0</v>
      </c>
      <c r="L420" s="29">
        <v>1</v>
      </c>
      <c r="M420" s="29">
        <v>2</v>
      </c>
      <c r="N420" s="29">
        <v>2</v>
      </c>
      <c r="O420" s="29">
        <v>1</v>
      </c>
      <c r="P420" s="29">
        <f t="shared" si="173"/>
        <v>2</v>
      </c>
      <c r="Q420" s="29">
        <v>2</v>
      </c>
      <c r="R420" s="29">
        <v>2</v>
      </c>
      <c r="S420" s="29">
        <v>2</v>
      </c>
      <c r="T420" s="29">
        <v>1</v>
      </c>
      <c r="U420" s="29">
        <f t="shared" si="174"/>
        <v>2</v>
      </c>
      <c r="V420" s="29">
        <v>0</v>
      </c>
      <c r="W420" s="29">
        <v>0</v>
      </c>
      <c r="X420" s="29">
        <v>0</v>
      </c>
      <c r="Y420" s="29">
        <v>1</v>
      </c>
      <c r="Z420" s="29">
        <f t="shared" si="175"/>
        <v>0</v>
      </c>
      <c r="AA420" s="29">
        <v>0</v>
      </c>
      <c r="AB420" s="29">
        <v>0</v>
      </c>
      <c r="AC420" s="29">
        <v>0</v>
      </c>
      <c r="AD420" s="29">
        <v>1</v>
      </c>
      <c r="AE420" s="29">
        <f t="shared" si="176"/>
        <v>0</v>
      </c>
    </row>
    <row r="421" spans="1:31" s="55" customFormat="1" ht="14.5">
      <c r="A421" s="1"/>
      <c r="B421" s="33">
        <v>6</v>
      </c>
      <c r="C421" s="48" t="s">
        <v>75</v>
      </c>
      <c r="D421" s="29">
        <v>0</v>
      </c>
      <c r="E421" s="29">
        <v>0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29">
        <f t="shared" si="172"/>
        <v>0</v>
      </c>
      <c r="L421" s="29">
        <v>0</v>
      </c>
      <c r="M421" s="29">
        <v>0</v>
      </c>
      <c r="N421" s="29">
        <v>0</v>
      </c>
      <c r="O421" s="29">
        <v>0</v>
      </c>
      <c r="P421" s="29">
        <f t="shared" si="173"/>
        <v>0</v>
      </c>
      <c r="Q421" s="29">
        <v>0</v>
      </c>
      <c r="R421" s="29">
        <v>0</v>
      </c>
      <c r="S421" s="29">
        <v>0</v>
      </c>
      <c r="T421" s="29">
        <v>0</v>
      </c>
      <c r="U421" s="29">
        <f t="shared" si="174"/>
        <v>0</v>
      </c>
      <c r="V421" s="29">
        <v>0</v>
      </c>
      <c r="W421" s="29">
        <v>0</v>
      </c>
      <c r="X421" s="29">
        <v>0</v>
      </c>
      <c r="Y421" s="29">
        <v>0</v>
      </c>
      <c r="Z421" s="29">
        <f t="shared" si="175"/>
        <v>0</v>
      </c>
      <c r="AA421" s="29">
        <v>0</v>
      </c>
      <c r="AB421" s="29">
        <v>0</v>
      </c>
      <c r="AC421" s="29">
        <v>0</v>
      </c>
      <c r="AD421" s="29">
        <v>0</v>
      </c>
      <c r="AE421" s="29">
        <f t="shared" si="176"/>
        <v>0</v>
      </c>
    </row>
    <row r="422" spans="1:31" s="55" customFormat="1" ht="23">
      <c r="A422" s="1"/>
      <c r="B422" s="45"/>
      <c r="C422" s="56" t="s">
        <v>69</v>
      </c>
      <c r="D422" s="53">
        <f>SUM(D416:D421)</f>
        <v>257</v>
      </c>
      <c r="E422" s="53">
        <f t="shared" ref="E422:AE422" si="177">SUM(E416:E421)</f>
        <v>0</v>
      </c>
      <c r="F422" s="53">
        <f t="shared" si="177"/>
        <v>0</v>
      </c>
      <c r="G422" s="53">
        <f t="shared" si="177"/>
        <v>0</v>
      </c>
      <c r="H422" s="53">
        <f t="shared" si="177"/>
        <v>0</v>
      </c>
      <c r="I422" s="53">
        <f t="shared" si="177"/>
        <v>0</v>
      </c>
      <c r="J422" s="53">
        <f t="shared" si="177"/>
        <v>0</v>
      </c>
      <c r="K422" s="53">
        <f t="shared" si="177"/>
        <v>0</v>
      </c>
      <c r="L422" s="53">
        <f t="shared" si="177"/>
        <v>259</v>
      </c>
      <c r="M422" s="53">
        <f t="shared" si="177"/>
        <v>259</v>
      </c>
      <c r="N422" s="53">
        <f t="shared" si="177"/>
        <v>259</v>
      </c>
      <c r="O422" s="53">
        <f t="shared" si="177"/>
        <v>283</v>
      </c>
      <c r="P422" s="53">
        <f t="shared" si="177"/>
        <v>259</v>
      </c>
      <c r="Q422" s="53">
        <f t="shared" si="177"/>
        <v>259</v>
      </c>
      <c r="R422" s="53">
        <f t="shared" si="177"/>
        <v>259</v>
      </c>
      <c r="S422" s="53">
        <f t="shared" si="177"/>
        <v>259</v>
      </c>
      <c r="T422" s="53">
        <f t="shared" si="177"/>
        <v>283</v>
      </c>
      <c r="U422" s="53">
        <f t="shared" si="177"/>
        <v>259</v>
      </c>
      <c r="V422" s="53">
        <f t="shared" si="177"/>
        <v>0</v>
      </c>
      <c r="W422" s="53">
        <f t="shared" si="177"/>
        <v>0</v>
      </c>
      <c r="X422" s="53">
        <f t="shared" si="177"/>
        <v>0</v>
      </c>
      <c r="Y422" s="53">
        <f t="shared" si="177"/>
        <v>283</v>
      </c>
      <c r="Z422" s="53">
        <f t="shared" si="177"/>
        <v>0</v>
      </c>
      <c r="AA422" s="53">
        <f t="shared" si="177"/>
        <v>0</v>
      </c>
      <c r="AB422" s="53">
        <f t="shared" si="177"/>
        <v>0</v>
      </c>
      <c r="AC422" s="53">
        <f t="shared" si="177"/>
        <v>0</v>
      </c>
      <c r="AD422" s="53">
        <f t="shared" si="177"/>
        <v>283</v>
      </c>
      <c r="AE422" s="53">
        <f t="shared" si="177"/>
        <v>0</v>
      </c>
    </row>
    <row r="423" spans="1:31" s="55" customFormat="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31" s="55" customFormat="1" ht="15.75" customHeight="1">
      <c r="A424" s="1"/>
      <c r="B424" s="1" t="str">
        <f>B410</f>
        <v>Organik Anak Perusahaan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31" s="55" customFormat="1" ht="14.5">
      <c r="A425" s="1"/>
      <c r="B425" s="40" t="str">
        <f>Pendidikan!B424</f>
        <v>PT Berlian Jasa Terminal Indonesia (Grup)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31" s="55" customFormat="1" ht="14.5">
      <c r="A426" s="1"/>
      <c r="B426" s="137" t="s">
        <v>3</v>
      </c>
      <c r="C426" s="3"/>
      <c r="D426" s="4" t="s">
        <v>0</v>
      </c>
      <c r="E426" s="4" t="s">
        <v>1</v>
      </c>
      <c r="F426" s="4" t="s">
        <v>0</v>
      </c>
      <c r="G426" s="4" t="s">
        <v>1</v>
      </c>
      <c r="H426" s="4" t="s">
        <v>0</v>
      </c>
      <c r="I426" s="4" t="s">
        <v>1</v>
      </c>
      <c r="J426" s="4" t="s">
        <v>0</v>
      </c>
      <c r="K426" s="4" t="s">
        <v>1</v>
      </c>
      <c r="L426" s="5" t="s">
        <v>0</v>
      </c>
      <c r="M426" s="5" t="s">
        <v>0</v>
      </c>
      <c r="N426" s="4" t="s">
        <v>0</v>
      </c>
      <c r="O426" s="4" t="s">
        <v>1</v>
      </c>
      <c r="P426" s="6" t="s">
        <v>0</v>
      </c>
      <c r="Q426" s="5" t="s">
        <v>0</v>
      </c>
      <c r="R426" s="5" t="s">
        <v>0</v>
      </c>
      <c r="S426" s="4" t="s">
        <v>0</v>
      </c>
      <c r="T426" s="4" t="s">
        <v>1</v>
      </c>
      <c r="U426" s="6" t="s">
        <v>0</v>
      </c>
      <c r="V426" s="5" t="s">
        <v>0</v>
      </c>
      <c r="W426" s="5" t="s">
        <v>0</v>
      </c>
      <c r="X426" s="4" t="s">
        <v>0</v>
      </c>
      <c r="Y426" s="4" t="s">
        <v>1</v>
      </c>
      <c r="Z426" s="6" t="s">
        <v>0</v>
      </c>
      <c r="AA426" s="5" t="s">
        <v>0</v>
      </c>
      <c r="AB426" s="5" t="s">
        <v>0</v>
      </c>
      <c r="AC426" s="4" t="s">
        <v>0</v>
      </c>
      <c r="AD426" s="4" t="s">
        <v>1</v>
      </c>
      <c r="AE426" s="6" t="s">
        <v>0</v>
      </c>
    </row>
    <row r="427" spans="1:31" s="55" customFormat="1" ht="14.5">
      <c r="A427" s="1"/>
      <c r="B427" s="138"/>
      <c r="C427" s="9" t="s">
        <v>38</v>
      </c>
      <c r="D427" s="9" t="s">
        <v>6</v>
      </c>
      <c r="E427" s="9" t="s">
        <v>6</v>
      </c>
      <c r="F427" s="9" t="s">
        <v>7</v>
      </c>
      <c r="G427" s="9" t="s">
        <v>7</v>
      </c>
      <c r="H427" s="9" t="s">
        <v>8</v>
      </c>
      <c r="I427" s="9" t="s">
        <v>8</v>
      </c>
      <c r="J427" s="9" t="s">
        <v>9</v>
      </c>
      <c r="K427" s="9" t="s">
        <v>9</v>
      </c>
      <c r="L427" s="10" t="s">
        <v>10</v>
      </c>
      <c r="M427" s="10" t="s">
        <v>11</v>
      </c>
      <c r="N427" s="9" t="s">
        <v>12</v>
      </c>
      <c r="O427" s="9" t="s">
        <v>6</v>
      </c>
      <c r="P427" s="11" t="s">
        <v>6</v>
      </c>
      <c r="Q427" s="10" t="s">
        <v>63</v>
      </c>
      <c r="R427" s="10" t="s">
        <v>13</v>
      </c>
      <c r="S427" s="9" t="s">
        <v>14</v>
      </c>
      <c r="T427" s="9" t="s">
        <v>7</v>
      </c>
      <c r="U427" s="11" t="s">
        <v>7</v>
      </c>
      <c r="V427" s="10" t="s">
        <v>15</v>
      </c>
      <c r="W427" s="10" t="s">
        <v>16</v>
      </c>
      <c r="X427" s="9" t="s">
        <v>17</v>
      </c>
      <c r="Y427" s="9" t="s">
        <v>8</v>
      </c>
      <c r="Z427" s="11" t="s">
        <v>8</v>
      </c>
      <c r="AA427" s="10" t="s">
        <v>18</v>
      </c>
      <c r="AB427" s="10" t="s">
        <v>19</v>
      </c>
      <c r="AC427" s="9" t="s">
        <v>9</v>
      </c>
      <c r="AD427" s="9" t="s">
        <v>9</v>
      </c>
      <c r="AE427" s="11" t="s">
        <v>20</v>
      </c>
    </row>
    <row r="428" spans="1:31" s="55" customFormat="1" ht="14.5">
      <c r="A428" s="1"/>
      <c r="B428" s="139"/>
      <c r="C428" s="13"/>
      <c r="D428" s="14">
        <v>2021</v>
      </c>
      <c r="E428" s="14">
        <v>2021</v>
      </c>
      <c r="F428" s="14">
        <v>2021</v>
      </c>
      <c r="G428" s="14">
        <v>2021</v>
      </c>
      <c r="H428" s="14">
        <v>2021</v>
      </c>
      <c r="I428" s="14">
        <v>2021</v>
      </c>
      <c r="J428" s="14">
        <v>2021</v>
      </c>
      <c r="K428" s="14">
        <v>2021</v>
      </c>
      <c r="L428" s="15" t="s">
        <v>22</v>
      </c>
      <c r="M428" s="15" t="s">
        <v>22</v>
      </c>
      <c r="N428" s="14" t="s">
        <v>22</v>
      </c>
      <c r="O428" s="14" t="s">
        <v>22</v>
      </c>
      <c r="P428" s="16">
        <v>2022</v>
      </c>
      <c r="Q428" s="15" t="s">
        <v>22</v>
      </c>
      <c r="R428" s="15" t="s">
        <v>22</v>
      </c>
      <c r="S428" s="14" t="s">
        <v>22</v>
      </c>
      <c r="T428" s="14" t="s">
        <v>22</v>
      </c>
      <c r="U428" s="16">
        <v>2022</v>
      </c>
      <c r="V428" s="15" t="s">
        <v>22</v>
      </c>
      <c r="W428" s="15" t="s">
        <v>22</v>
      </c>
      <c r="X428" s="14" t="s">
        <v>22</v>
      </c>
      <c r="Y428" s="14" t="s">
        <v>22</v>
      </c>
      <c r="Z428" s="16">
        <v>2022</v>
      </c>
      <c r="AA428" s="15" t="s">
        <v>22</v>
      </c>
      <c r="AB428" s="15" t="s">
        <v>22</v>
      </c>
      <c r="AC428" s="14">
        <v>2022</v>
      </c>
      <c r="AD428" s="14">
        <v>2022</v>
      </c>
      <c r="AE428" s="16">
        <v>2022</v>
      </c>
    </row>
    <row r="429" spans="1:31" s="55" customFormat="1" ht="14.5">
      <c r="A429" s="1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 s="55" customFormat="1" ht="14.5">
      <c r="A430" s="1"/>
      <c r="B430" s="33">
        <v>1</v>
      </c>
      <c r="C430" s="48" t="s">
        <v>70</v>
      </c>
      <c r="D430" s="29">
        <v>108</v>
      </c>
      <c r="E430" s="29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f t="shared" ref="K430:K435" si="178">E430+G430+I430</f>
        <v>0</v>
      </c>
      <c r="L430" s="29">
        <v>23</v>
      </c>
      <c r="M430" s="29">
        <v>23</v>
      </c>
      <c r="N430" s="29">
        <v>22</v>
      </c>
      <c r="O430" s="29">
        <v>96</v>
      </c>
      <c r="P430" s="29">
        <f t="shared" ref="P430:P435" si="179">N430</f>
        <v>22</v>
      </c>
      <c r="Q430" s="29">
        <v>22</v>
      </c>
      <c r="R430" s="29">
        <v>21</v>
      </c>
      <c r="S430" s="29">
        <v>18</v>
      </c>
      <c r="T430" s="29">
        <v>96</v>
      </c>
      <c r="U430" s="29">
        <f t="shared" ref="U430:U435" si="180">S430</f>
        <v>18</v>
      </c>
      <c r="V430" s="29">
        <v>0</v>
      </c>
      <c r="W430" s="29">
        <v>0</v>
      </c>
      <c r="X430" s="29">
        <v>0</v>
      </c>
      <c r="Y430" s="29">
        <v>96</v>
      </c>
      <c r="Z430" s="29">
        <f t="shared" ref="Z430:Z435" si="181">X430</f>
        <v>0</v>
      </c>
      <c r="AA430" s="29">
        <v>0</v>
      </c>
      <c r="AB430" s="29">
        <v>0</v>
      </c>
      <c r="AC430" s="29">
        <v>0</v>
      </c>
      <c r="AD430" s="29">
        <v>96</v>
      </c>
      <c r="AE430" s="29">
        <f t="shared" ref="AE430:AE435" si="182">AC430</f>
        <v>0</v>
      </c>
    </row>
    <row r="431" spans="1:31" s="55" customFormat="1" ht="14.5">
      <c r="A431" s="1"/>
      <c r="B431" s="33">
        <v>2</v>
      </c>
      <c r="C431" s="48" t="s">
        <v>71</v>
      </c>
      <c r="D431" s="29">
        <v>179</v>
      </c>
      <c r="E431" s="29">
        <v>0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f t="shared" si="178"/>
        <v>0</v>
      </c>
      <c r="L431" s="29">
        <v>236</v>
      </c>
      <c r="M431" s="29">
        <v>245</v>
      </c>
      <c r="N431" s="29">
        <v>244</v>
      </c>
      <c r="O431" s="29">
        <v>261</v>
      </c>
      <c r="P431" s="29">
        <f t="shared" si="179"/>
        <v>244</v>
      </c>
      <c r="Q431" s="29">
        <v>241</v>
      </c>
      <c r="R431" s="29">
        <v>238</v>
      </c>
      <c r="S431" s="29">
        <v>236</v>
      </c>
      <c r="T431" s="29">
        <v>261</v>
      </c>
      <c r="U431" s="29">
        <f t="shared" si="180"/>
        <v>236</v>
      </c>
      <c r="V431" s="29">
        <v>0</v>
      </c>
      <c r="W431" s="29">
        <v>0</v>
      </c>
      <c r="X431" s="29">
        <v>0</v>
      </c>
      <c r="Y431" s="29">
        <v>261</v>
      </c>
      <c r="Z431" s="29">
        <f t="shared" si="181"/>
        <v>0</v>
      </c>
      <c r="AA431" s="29">
        <v>0</v>
      </c>
      <c r="AB431" s="29">
        <v>0</v>
      </c>
      <c r="AC431" s="29">
        <v>0</v>
      </c>
      <c r="AD431" s="29">
        <v>261</v>
      </c>
      <c r="AE431" s="29">
        <f t="shared" si="182"/>
        <v>0</v>
      </c>
    </row>
    <row r="432" spans="1:31" s="55" customFormat="1" ht="14.5">
      <c r="A432" s="1"/>
      <c r="B432" s="33">
        <v>3</v>
      </c>
      <c r="C432" s="48" t="s">
        <v>72</v>
      </c>
      <c r="D432" s="29">
        <v>149</v>
      </c>
      <c r="E432" s="29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f t="shared" si="178"/>
        <v>0</v>
      </c>
      <c r="L432" s="29">
        <v>230</v>
      </c>
      <c r="M432" s="29">
        <v>220</v>
      </c>
      <c r="N432" s="29">
        <v>221</v>
      </c>
      <c r="O432" s="29">
        <v>147</v>
      </c>
      <c r="P432" s="29">
        <f t="shared" si="179"/>
        <v>221</v>
      </c>
      <c r="Q432" s="29">
        <v>223</v>
      </c>
      <c r="R432" s="29">
        <v>223</v>
      </c>
      <c r="S432" s="29">
        <v>226</v>
      </c>
      <c r="T432" s="29">
        <v>147</v>
      </c>
      <c r="U432" s="29">
        <f t="shared" si="180"/>
        <v>226</v>
      </c>
      <c r="V432" s="29">
        <v>0</v>
      </c>
      <c r="W432" s="29">
        <v>0</v>
      </c>
      <c r="X432" s="29">
        <v>0</v>
      </c>
      <c r="Y432" s="29">
        <v>147</v>
      </c>
      <c r="Z432" s="29">
        <f t="shared" si="181"/>
        <v>0</v>
      </c>
      <c r="AA432" s="29">
        <v>0</v>
      </c>
      <c r="AB432" s="29">
        <v>0</v>
      </c>
      <c r="AC432" s="29">
        <v>0</v>
      </c>
      <c r="AD432" s="29">
        <v>147</v>
      </c>
      <c r="AE432" s="29">
        <f t="shared" si="182"/>
        <v>0</v>
      </c>
    </row>
    <row r="433" spans="1:31" s="55" customFormat="1" ht="14.5">
      <c r="A433" s="1"/>
      <c r="B433" s="33">
        <v>4</v>
      </c>
      <c r="C433" s="48" t="s">
        <v>73</v>
      </c>
      <c r="D433" s="29">
        <v>78</v>
      </c>
      <c r="E433" s="29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f t="shared" si="178"/>
        <v>0</v>
      </c>
      <c r="L433" s="29">
        <v>42</v>
      </c>
      <c r="M433" s="29">
        <v>44</v>
      </c>
      <c r="N433" s="29">
        <v>44</v>
      </c>
      <c r="O433" s="29">
        <v>102</v>
      </c>
      <c r="P433" s="29">
        <f t="shared" si="179"/>
        <v>44</v>
      </c>
      <c r="Q433" s="29">
        <v>45</v>
      </c>
      <c r="R433" s="29">
        <v>47</v>
      </c>
      <c r="S433" s="29">
        <v>49</v>
      </c>
      <c r="T433" s="29">
        <v>102</v>
      </c>
      <c r="U433" s="29">
        <f t="shared" si="180"/>
        <v>49</v>
      </c>
      <c r="V433" s="29">
        <v>0</v>
      </c>
      <c r="W433" s="29">
        <v>0</v>
      </c>
      <c r="X433" s="29">
        <v>0</v>
      </c>
      <c r="Y433" s="29">
        <v>102</v>
      </c>
      <c r="Z433" s="29">
        <f t="shared" si="181"/>
        <v>0</v>
      </c>
      <c r="AA433" s="29">
        <v>0</v>
      </c>
      <c r="AB433" s="29">
        <v>0</v>
      </c>
      <c r="AC433" s="29">
        <v>0</v>
      </c>
      <c r="AD433" s="29">
        <v>102</v>
      </c>
      <c r="AE433" s="29">
        <f t="shared" si="182"/>
        <v>0</v>
      </c>
    </row>
    <row r="434" spans="1:31" s="55" customFormat="1" ht="14.5">
      <c r="A434" s="1"/>
      <c r="B434" s="33">
        <v>5</v>
      </c>
      <c r="C434" s="48" t="s">
        <v>74</v>
      </c>
      <c r="D434" s="29">
        <v>36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f t="shared" si="178"/>
        <v>0</v>
      </c>
      <c r="L434" s="29">
        <v>34</v>
      </c>
      <c r="M434" s="29">
        <v>33</v>
      </c>
      <c r="N434" s="29">
        <v>34</v>
      </c>
      <c r="O434" s="29">
        <v>54</v>
      </c>
      <c r="P434" s="29">
        <f t="shared" si="179"/>
        <v>34</v>
      </c>
      <c r="Q434" s="29">
        <v>33</v>
      </c>
      <c r="R434" s="29">
        <v>32</v>
      </c>
      <c r="S434" s="29">
        <v>32</v>
      </c>
      <c r="T434" s="29">
        <v>54</v>
      </c>
      <c r="U434" s="29">
        <f t="shared" si="180"/>
        <v>32</v>
      </c>
      <c r="V434" s="29">
        <v>0</v>
      </c>
      <c r="W434" s="29">
        <v>0</v>
      </c>
      <c r="X434" s="29">
        <v>0</v>
      </c>
      <c r="Y434" s="29">
        <v>54</v>
      </c>
      <c r="Z434" s="29">
        <f t="shared" si="181"/>
        <v>0</v>
      </c>
      <c r="AA434" s="29">
        <v>0</v>
      </c>
      <c r="AB434" s="29">
        <v>0</v>
      </c>
      <c r="AC434" s="29">
        <v>0</v>
      </c>
      <c r="AD434" s="29">
        <v>54</v>
      </c>
      <c r="AE434" s="29">
        <f t="shared" si="182"/>
        <v>0</v>
      </c>
    </row>
    <row r="435" spans="1:31" s="55" customFormat="1" ht="14.5">
      <c r="A435" s="1"/>
      <c r="B435" s="33">
        <v>6</v>
      </c>
      <c r="C435" s="48" t="s">
        <v>75</v>
      </c>
      <c r="D435" s="29">
        <v>31</v>
      </c>
      <c r="E435" s="29">
        <v>0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f t="shared" si="178"/>
        <v>0</v>
      </c>
      <c r="L435" s="29">
        <v>10</v>
      </c>
      <c r="M435" s="29">
        <v>9</v>
      </c>
      <c r="N435" s="29">
        <v>8</v>
      </c>
      <c r="O435" s="29">
        <v>34</v>
      </c>
      <c r="P435" s="29">
        <f t="shared" si="179"/>
        <v>8</v>
      </c>
      <c r="Q435" s="29">
        <v>8</v>
      </c>
      <c r="R435" s="29">
        <v>8</v>
      </c>
      <c r="S435" s="29">
        <v>8</v>
      </c>
      <c r="T435" s="29">
        <v>34</v>
      </c>
      <c r="U435" s="29">
        <f t="shared" si="180"/>
        <v>8</v>
      </c>
      <c r="V435" s="29">
        <v>0</v>
      </c>
      <c r="W435" s="29">
        <v>0</v>
      </c>
      <c r="X435" s="29">
        <v>0</v>
      </c>
      <c r="Y435" s="29">
        <v>34</v>
      </c>
      <c r="Z435" s="29">
        <f t="shared" si="181"/>
        <v>0</v>
      </c>
      <c r="AA435" s="29">
        <v>0</v>
      </c>
      <c r="AB435" s="29">
        <v>0</v>
      </c>
      <c r="AC435" s="29">
        <v>0</v>
      </c>
      <c r="AD435" s="29">
        <v>34</v>
      </c>
      <c r="AE435" s="29">
        <f t="shared" si="182"/>
        <v>0</v>
      </c>
    </row>
    <row r="436" spans="1:31" s="55" customFormat="1" ht="23">
      <c r="A436" s="1"/>
      <c r="B436" s="45"/>
      <c r="C436" s="56" t="s">
        <v>69</v>
      </c>
      <c r="D436" s="53">
        <f>SUM(D430:D435)</f>
        <v>581</v>
      </c>
      <c r="E436" s="53">
        <f t="shared" ref="E436:AE436" si="183">SUM(E430:E435)</f>
        <v>0</v>
      </c>
      <c r="F436" s="53">
        <f t="shared" si="183"/>
        <v>0</v>
      </c>
      <c r="G436" s="53">
        <f t="shared" si="183"/>
        <v>0</v>
      </c>
      <c r="H436" s="53">
        <f t="shared" si="183"/>
        <v>0</v>
      </c>
      <c r="I436" s="53">
        <f t="shared" si="183"/>
        <v>0</v>
      </c>
      <c r="J436" s="53">
        <f t="shared" si="183"/>
        <v>0</v>
      </c>
      <c r="K436" s="53">
        <f t="shared" si="183"/>
        <v>0</v>
      </c>
      <c r="L436" s="53">
        <f t="shared" si="183"/>
        <v>575</v>
      </c>
      <c r="M436" s="53">
        <f t="shared" si="183"/>
        <v>574</v>
      </c>
      <c r="N436" s="53">
        <f t="shared" si="183"/>
        <v>573</v>
      </c>
      <c r="O436" s="53">
        <f t="shared" si="183"/>
        <v>694</v>
      </c>
      <c r="P436" s="53">
        <f t="shared" si="183"/>
        <v>573</v>
      </c>
      <c r="Q436" s="53">
        <f t="shared" si="183"/>
        <v>572</v>
      </c>
      <c r="R436" s="53">
        <f t="shared" si="183"/>
        <v>569</v>
      </c>
      <c r="S436" s="53">
        <f t="shared" si="183"/>
        <v>569</v>
      </c>
      <c r="T436" s="53">
        <f t="shared" si="183"/>
        <v>694</v>
      </c>
      <c r="U436" s="53">
        <f t="shared" si="183"/>
        <v>569</v>
      </c>
      <c r="V436" s="53">
        <f t="shared" si="183"/>
        <v>0</v>
      </c>
      <c r="W436" s="53">
        <f t="shared" si="183"/>
        <v>0</v>
      </c>
      <c r="X436" s="53">
        <f t="shared" si="183"/>
        <v>0</v>
      </c>
      <c r="Y436" s="53">
        <f t="shared" si="183"/>
        <v>694</v>
      </c>
      <c r="Z436" s="53">
        <f t="shared" si="183"/>
        <v>0</v>
      </c>
      <c r="AA436" s="53">
        <f t="shared" si="183"/>
        <v>0</v>
      </c>
      <c r="AB436" s="53">
        <f t="shared" si="183"/>
        <v>0</v>
      </c>
      <c r="AC436" s="53">
        <f t="shared" si="183"/>
        <v>0</v>
      </c>
      <c r="AD436" s="53">
        <f t="shared" si="183"/>
        <v>694</v>
      </c>
      <c r="AE436" s="53">
        <f t="shared" si="183"/>
        <v>0</v>
      </c>
    </row>
    <row r="437" spans="1:31" s="55" customFormat="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31" s="55" customFormat="1" ht="15.75" customHeight="1">
      <c r="A438" s="1"/>
      <c r="B438" s="1" t="str">
        <f>B424</f>
        <v>Organik Anak Perusahaan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31" s="55" customFormat="1" ht="14.5">
      <c r="A439" s="1"/>
      <c r="B439" s="40" t="str">
        <f>Pendidikan!B438</f>
        <v>PT Kaltim Karingau Terminal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31" s="55" customFormat="1" ht="14.5">
      <c r="A440" s="1"/>
      <c r="B440" s="137" t="s">
        <v>3</v>
      </c>
      <c r="C440" s="3"/>
      <c r="D440" s="4" t="s">
        <v>0</v>
      </c>
      <c r="E440" s="4" t="s">
        <v>1</v>
      </c>
      <c r="F440" s="4" t="s">
        <v>0</v>
      </c>
      <c r="G440" s="4" t="s">
        <v>1</v>
      </c>
      <c r="H440" s="4" t="s">
        <v>0</v>
      </c>
      <c r="I440" s="4" t="s">
        <v>1</v>
      </c>
      <c r="J440" s="4" t="s">
        <v>0</v>
      </c>
      <c r="K440" s="4" t="s">
        <v>1</v>
      </c>
      <c r="L440" s="5" t="s">
        <v>0</v>
      </c>
      <c r="M440" s="5" t="s">
        <v>0</v>
      </c>
      <c r="N440" s="4" t="s">
        <v>0</v>
      </c>
      <c r="O440" s="4" t="s">
        <v>1</v>
      </c>
      <c r="P440" s="6" t="s">
        <v>0</v>
      </c>
      <c r="Q440" s="5" t="s">
        <v>0</v>
      </c>
      <c r="R440" s="5" t="s">
        <v>0</v>
      </c>
      <c r="S440" s="4" t="s">
        <v>0</v>
      </c>
      <c r="T440" s="4" t="s">
        <v>1</v>
      </c>
      <c r="U440" s="6" t="s">
        <v>0</v>
      </c>
      <c r="V440" s="5" t="s">
        <v>0</v>
      </c>
      <c r="W440" s="5" t="s">
        <v>0</v>
      </c>
      <c r="X440" s="4" t="s">
        <v>0</v>
      </c>
      <c r="Y440" s="4" t="s">
        <v>1</v>
      </c>
      <c r="Z440" s="6" t="s">
        <v>0</v>
      </c>
      <c r="AA440" s="5" t="s">
        <v>0</v>
      </c>
      <c r="AB440" s="5" t="s">
        <v>0</v>
      </c>
      <c r="AC440" s="4" t="s">
        <v>0</v>
      </c>
      <c r="AD440" s="4" t="s">
        <v>1</v>
      </c>
      <c r="AE440" s="6" t="s">
        <v>0</v>
      </c>
    </row>
    <row r="441" spans="1:31" s="55" customFormat="1" ht="14.5">
      <c r="A441" s="1"/>
      <c r="B441" s="138"/>
      <c r="C441" s="9" t="s">
        <v>38</v>
      </c>
      <c r="D441" s="9" t="s">
        <v>6</v>
      </c>
      <c r="E441" s="9" t="s">
        <v>6</v>
      </c>
      <c r="F441" s="9" t="s">
        <v>7</v>
      </c>
      <c r="G441" s="9" t="s">
        <v>7</v>
      </c>
      <c r="H441" s="9" t="s">
        <v>8</v>
      </c>
      <c r="I441" s="9" t="s">
        <v>8</v>
      </c>
      <c r="J441" s="9" t="s">
        <v>9</v>
      </c>
      <c r="K441" s="9" t="s">
        <v>9</v>
      </c>
      <c r="L441" s="10" t="s">
        <v>10</v>
      </c>
      <c r="M441" s="10" t="s">
        <v>11</v>
      </c>
      <c r="N441" s="9" t="s">
        <v>12</v>
      </c>
      <c r="O441" s="9" t="s">
        <v>6</v>
      </c>
      <c r="P441" s="11" t="s">
        <v>6</v>
      </c>
      <c r="Q441" s="10" t="s">
        <v>63</v>
      </c>
      <c r="R441" s="10" t="s">
        <v>13</v>
      </c>
      <c r="S441" s="9" t="s">
        <v>14</v>
      </c>
      <c r="T441" s="9" t="s">
        <v>7</v>
      </c>
      <c r="U441" s="11" t="s">
        <v>7</v>
      </c>
      <c r="V441" s="10" t="s">
        <v>15</v>
      </c>
      <c r="W441" s="10" t="s">
        <v>16</v>
      </c>
      <c r="X441" s="9" t="s">
        <v>17</v>
      </c>
      <c r="Y441" s="9" t="s">
        <v>8</v>
      </c>
      <c r="Z441" s="11" t="s">
        <v>8</v>
      </c>
      <c r="AA441" s="10" t="s">
        <v>18</v>
      </c>
      <c r="AB441" s="10" t="s">
        <v>19</v>
      </c>
      <c r="AC441" s="9" t="s">
        <v>9</v>
      </c>
      <c r="AD441" s="9" t="s">
        <v>9</v>
      </c>
      <c r="AE441" s="11" t="s">
        <v>20</v>
      </c>
    </row>
    <row r="442" spans="1:31" s="55" customFormat="1" ht="14.5">
      <c r="A442" s="1"/>
      <c r="B442" s="139"/>
      <c r="C442" s="13"/>
      <c r="D442" s="14">
        <v>2021</v>
      </c>
      <c r="E442" s="14">
        <v>2021</v>
      </c>
      <c r="F442" s="14">
        <v>2021</v>
      </c>
      <c r="G442" s="14">
        <v>2021</v>
      </c>
      <c r="H442" s="14">
        <v>2021</v>
      </c>
      <c r="I442" s="14">
        <v>2021</v>
      </c>
      <c r="J442" s="14">
        <v>2021</v>
      </c>
      <c r="K442" s="14">
        <v>2021</v>
      </c>
      <c r="L442" s="15" t="s">
        <v>22</v>
      </c>
      <c r="M442" s="15" t="s">
        <v>22</v>
      </c>
      <c r="N442" s="14" t="s">
        <v>22</v>
      </c>
      <c r="O442" s="14" t="s">
        <v>22</v>
      </c>
      <c r="P442" s="16">
        <v>2022</v>
      </c>
      <c r="Q442" s="15" t="s">
        <v>22</v>
      </c>
      <c r="R442" s="15" t="s">
        <v>22</v>
      </c>
      <c r="S442" s="14" t="s">
        <v>22</v>
      </c>
      <c r="T442" s="14" t="s">
        <v>22</v>
      </c>
      <c r="U442" s="16">
        <v>2022</v>
      </c>
      <c r="V442" s="15" t="s">
        <v>22</v>
      </c>
      <c r="W442" s="15" t="s">
        <v>22</v>
      </c>
      <c r="X442" s="14" t="s">
        <v>22</v>
      </c>
      <c r="Y442" s="14" t="s">
        <v>22</v>
      </c>
      <c r="Z442" s="16">
        <v>2022</v>
      </c>
      <c r="AA442" s="15" t="s">
        <v>22</v>
      </c>
      <c r="AB442" s="15" t="s">
        <v>22</v>
      </c>
      <c r="AC442" s="14">
        <v>2022</v>
      </c>
      <c r="AD442" s="14">
        <v>2022</v>
      </c>
      <c r="AE442" s="16">
        <v>2022</v>
      </c>
    </row>
    <row r="443" spans="1:31" s="55" customFormat="1" ht="14.5">
      <c r="A443" s="1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 s="55" customFormat="1" ht="14.5">
      <c r="A444" s="1"/>
      <c r="B444" s="33">
        <v>1</v>
      </c>
      <c r="C444" s="48" t="s">
        <v>70</v>
      </c>
      <c r="D444" s="29">
        <v>0</v>
      </c>
      <c r="E444" s="29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f t="shared" ref="K444:K449" si="184">E444+G444+I444</f>
        <v>0</v>
      </c>
      <c r="L444" s="29">
        <v>0</v>
      </c>
      <c r="M444" s="29">
        <v>0</v>
      </c>
      <c r="N444" s="29">
        <v>0</v>
      </c>
      <c r="O444" s="29">
        <v>0</v>
      </c>
      <c r="P444" s="29">
        <f t="shared" ref="P444:P449" si="185">N444</f>
        <v>0</v>
      </c>
      <c r="Q444" s="29">
        <v>0</v>
      </c>
      <c r="R444" s="29">
        <v>0</v>
      </c>
      <c r="S444" s="29">
        <v>0</v>
      </c>
      <c r="T444" s="29">
        <v>0</v>
      </c>
      <c r="U444" s="29">
        <f t="shared" ref="U444:U449" si="186">S444</f>
        <v>0</v>
      </c>
      <c r="V444" s="29">
        <v>0</v>
      </c>
      <c r="W444" s="29">
        <v>0</v>
      </c>
      <c r="X444" s="29">
        <v>0</v>
      </c>
      <c r="Y444" s="29">
        <v>0</v>
      </c>
      <c r="Z444" s="29">
        <f t="shared" ref="Z444:Z449" si="187">X444</f>
        <v>0</v>
      </c>
      <c r="AA444" s="29">
        <v>0</v>
      </c>
      <c r="AB444" s="29">
        <v>0</v>
      </c>
      <c r="AC444" s="29">
        <v>0</v>
      </c>
      <c r="AD444" s="29">
        <v>0</v>
      </c>
      <c r="AE444" s="29">
        <f t="shared" ref="AE444:AE449" si="188">AC444</f>
        <v>0</v>
      </c>
    </row>
    <row r="445" spans="1:31" s="55" customFormat="1" ht="14.5">
      <c r="A445" s="1"/>
      <c r="B445" s="33">
        <v>2</v>
      </c>
      <c r="C445" s="48" t="s">
        <v>71</v>
      </c>
      <c r="D445" s="29">
        <v>26</v>
      </c>
      <c r="E445" s="29">
        <v>0</v>
      </c>
      <c r="F445" s="29">
        <v>26</v>
      </c>
      <c r="G445" s="29">
        <v>0</v>
      </c>
      <c r="H445" s="29">
        <v>26</v>
      </c>
      <c r="I445" s="29">
        <v>0</v>
      </c>
      <c r="J445" s="29">
        <v>26</v>
      </c>
      <c r="K445" s="29">
        <f t="shared" si="184"/>
        <v>0</v>
      </c>
      <c r="L445" s="29">
        <v>30</v>
      </c>
      <c r="M445" s="29">
        <v>30</v>
      </c>
      <c r="N445" s="29">
        <v>30</v>
      </c>
      <c r="O445" s="29">
        <v>26</v>
      </c>
      <c r="P445" s="29">
        <f t="shared" si="185"/>
        <v>30</v>
      </c>
      <c r="Q445" s="29">
        <v>30</v>
      </c>
      <c r="R445" s="29">
        <v>29</v>
      </c>
      <c r="S445" s="29">
        <v>29</v>
      </c>
      <c r="T445" s="29">
        <v>26</v>
      </c>
      <c r="U445" s="29">
        <f t="shared" si="186"/>
        <v>29</v>
      </c>
      <c r="V445" s="29">
        <v>0</v>
      </c>
      <c r="W445" s="29">
        <v>0</v>
      </c>
      <c r="X445" s="29">
        <v>0</v>
      </c>
      <c r="Y445" s="29">
        <v>26</v>
      </c>
      <c r="Z445" s="29">
        <f t="shared" si="187"/>
        <v>0</v>
      </c>
      <c r="AA445" s="29">
        <v>0</v>
      </c>
      <c r="AB445" s="29">
        <v>0</v>
      </c>
      <c r="AC445" s="29">
        <v>0</v>
      </c>
      <c r="AD445" s="29">
        <v>26</v>
      </c>
      <c r="AE445" s="29">
        <f t="shared" si="188"/>
        <v>0</v>
      </c>
    </row>
    <row r="446" spans="1:31" s="55" customFormat="1" ht="14.5">
      <c r="A446" s="1"/>
      <c r="B446" s="33">
        <v>3</v>
      </c>
      <c r="C446" s="48" t="s">
        <v>72</v>
      </c>
      <c r="D446" s="29">
        <v>37</v>
      </c>
      <c r="E446" s="29">
        <v>0</v>
      </c>
      <c r="F446" s="29">
        <v>37</v>
      </c>
      <c r="G446" s="29">
        <v>0</v>
      </c>
      <c r="H446" s="29">
        <v>37</v>
      </c>
      <c r="I446" s="29">
        <v>0</v>
      </c>
      <c r="J446" s="29">
        <v>36</v>
      </c>
      <c r="K446" s="29">
        <f t="shared" si="184"/>
        <v>0</v>
      </c>
      <c r="L446" s="29">
        <v>36</v>
      </c>
      <c r="M446" s="29">
        <v>36</v>
      </c>
      <c r="N446" s="29">
        <v>36</v>
      </c>
      <c r="O446" s="29">
        <v>37</v>
      </c>
      <c r="P446" s="29">
        <f t="shared" si="185"/>
        <v>36</v>
      </c>
      <c r="Q446" s="29">
        <v>36</v>
      </c>
      <c r="R446" s="29">
        <v>37</v>
      </c>
      <c r="S446" s="29">
        <v>35</v>
      </c>
      <c r="T446" s="29">
        <v>37</v>
      </c>
      <c r="U446" s="29">
        <f t="shared" si="186"/>
        <v>35</v>
      </c>
      <c r="V446" s="29">
        <v>0</v>
      </c>
      <c r="W446" s="29">
        <v>0</v>
      </c>
      <c r="X446" s="29">
        <v>0</v>
      </c>
      <c r="Y446" s="29">
        <v>37</v>
      </c>
      <c r="Z446" s="29">
        <f t="shared" si="187"/>
        <v>0</v>
      </c>
      <c r="AA446" s="29">
        <v>0</v>
      </c>
      <c r="AB446" s="29">
        <v>0</v>
      </c>
      <c r="AC446" s="29">
        <v>0</v>
      </c>
      <c r="AD446" s="29">
        <v>37</v>
      </c>
      <c r="AE446" s="29">
        <f t="shared" si="188"/>
        <v>0</v>
      </c>
    </row>
    <row r="447" spans="1:31" s="55" customFormat="1" ht="14.5">
      <c r="A447" s="1"/>
      <c r="B447" s="33">
        <v>4</v>
      </c>
      <c r="C447" s="48" t="s">
        <v>73</v>
      </c>
      <c r="D447" s="29">
        <v>11</v>
      </c>
      <c r="E447" s="29">
        <v>0</v>
      </c>
      <c r="F447" s="29">
        <v>11</v>
      </c>
      <c r="G447" s="29">
        <v>0</v>
      </c>
      <c r="H447" s="29">
        <v>11</v>
      </c>
      <c r="I447" s="29">
        <v>0</v>
      </c>
      <c r="J447" s="29">
        <v>11</v>
      </c>
      <c r="K447" s="29">
        <f t="shared" si="184"/>
        <v>0</v>
      </c>
      <c r="L447" s="29">
        <v>7</v>
      </c>
      <c r="M447" s="29">
        <v>7</v>
      </c>
      <c r="N447" s="29">
        <v>7</v>
      </c>
      <c r="O447" s="29">
        <v>11</v>
      </c>
      <c r="P447" s="29">
        <f t="shared" si="185"/>
        <v>7</v>
      </c>
      <c r="Q447" s="29">
        <v>7</v>
      </c>
      <c r="R447" s="29">
        <v>7</v>
      </c>
      <c r="S447" s="29">
        <v>9</v>
      </c>
      <c r="T447" s="29">
        <v>11</v>
      </c>
      <c r="U447" s="29">
        <f t="shared" si="186"/>
        <v>9</v>
      </c>
      <c r="V447" s="29">
        <v>0</v>
      </c>
      <c r="W447" s="29">
        <v>0</v>
      </c>
      <c r="X447" s="29">
        <v>0</v>
      </c>
      <c r="Y447" s="29">
        <v>11</v>
      </c>
      <c r="Z447" s="29">
        <f t="shared" si="187"/>
        <v>0</v>
      </c>
      <c r="AA447" s="29">
        <v>0</v>
      </c>
      <c r="AB447" s="29">
        <v>0</v>
      </c>
      <c r="AC447" s="29">
        <v>0</v>
      </c>
      <c r="AD447" s="29">
        <v>11</v>
      </c>
      <c r="AE447" s="29">
        <f t="shared" si="188"/>
        <v>0</v>
      </c>
    </row>
    <row r="448" spans="1:31" s="55" customFormat="1" ht="14.5">
      <c r="A448" s="1"/>
      <c r="B448" s="33">
        <v>5</v>
      </c>
      <c r="C448" s="48" t="s">
        <v>74</v>
      </c>
      <c r="D448" s="29">
        <v>1</v>
      </c>
      <c r="E448" s="29">
        <v>0</v>
      </c>
      <c r="F448" s="29">
        <v>1</v>
      </c>
      <c r="G448" s="29">
        <v>0</v>
      </c>
      <c r="H448" s="29">
        <v>1</v>
      </c>
      <c r="I448" s="29">
        <v>0</v>
      </c>
      <c r="J448" s="29">
        <v>1</v>
      </c>
      <c r="K448" s="29">
        <f t="shared" si="184"/>
        <v>0</v>
      </c>
      <c r="L448" s="29">
        <v>1</v>
      </c>
      <c r="M448" s="29">
        <v>1</v>
      </c>
      <c r="N448" s="29">
        <v>1</v>
      </c>
      <c r="O448" s="29">
        <v>1</v>
      </c>
      <c r="P448" s="29">
        <f t="shared" si="185"/>
        <v>1</v>
      </c>
      <c r="Q448" s="29">
        <v>1</v>
      </c>
      <c r="R448" s="29">
        <v>1</v>
      </c>
      <c r="S448" s="29">
        <v>1</v>
      </c>
      <c r="T448" s="29">
        <v>1</v>
      </c>
      <c r="U448" s="29">
        <f t="shared" si="186"/>
        <v>1</v>
      </c>
      <c r="V448" s="29">
        <v>0</v>
      </c>
      <c r="W448" s="29">
        <v>0</v>
      </c>
      <c r="X448" s="29">
        <v>0</v>
      </c>
      <c r="Y448" s="29">
        <v>1</v>
      </c>
      <c r="Z448" s="29">
        <f t="shared" si="187"/>
        <v>0</v>
      </c>
      <c r="AA448" s="29">
        <v>0</v>
      </c>
      <c r="AB448" s="29">
        <v>0</v>
      </c>
      <c r="AC448" s="29">
        <v>0</v>
      </c>
      <c r="AD448" s="29">
        <v>1</v>
      </c>
      <c r="AE448" s="29">
        <f t="shared" si="188"/>
        <v>0</v>
      </c>
    </row>
    <row r="449" spans="1:31" s="55" customFormat="1" ht="14.5">
      <c r="A449" s="1"/>
      <c r="B449" s="33">
        <v>6</v>
      </c>
      <c r="C449" s="48" t="s">
        <v>75</v>
      </c>
      <c r="D449" s="29">
        <v>0</v>
      </c>
      <c r="E449" s="29">
        <v>0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29">
        <f t="shared" si="184"/>
        <v>0</v>
      </c>
      <c r="L449" s="29">
        <v>0</v>
      </c>
      <c r="M449" s="29">
        <v>0</v>
      </c>
      <c r="N449" s="29">
        <v>0</v>
      </c>
      <c r="O449" s="29">
        <v>0</v>
      </c>
      <c r="P449" s="29">
        <f t="shared" si="185"/>
        <v>0</v>
      </c>
      <c r="Q449" s="29">
        <v>0</v>
      </c>
      <c r="R449" s="29">
        <v>0</v>
      </c>
      <c r="S449" s="29">
        <v>0</v>
      </c>
      <c r="T449" s="29">
        <v>0</v>
      </c>
      <c r="U449" s="29">
        <f t="shared" si="186"/>
        <v>0</v>
      </c>
      <c r="V449" s="29">
        <v>0</v>
      </c>
      <c r="W449" s="29">
        <v>0</v>
      </c>
      <c r="X449" s="29">
        <v>0</v>
      </c>
      <c r="Y449" s="29">
        <v>0</v>
      </c>
      <c r="Z449" s="29">
        <f t="shared" si="187"/>
        <v>0</v>
      </c>
      <c r="AA449" s="29">
        <v>0</v>
      </c>
      <c r="AB449" s="29">
        <v>0</v>
      </c>
      <c r="AC449" s="29">
        <v>0</v>
      </c>
      <c r="AD449" s="29">
        <v>0</v>
      </c>
      <c r="AE449" s="29">
        <f t="shared" si="188"/>
        <v>0</v>
      </c>
    </row>
    <row r="450" spans="1:31" s="55" customFormat="1" ht="23">
      <c r="A450" s="1"/>
      <c r="B450" s="45"/>
      <c r="C450" s="56" t="s">
        <v>69</v>
      </c>
      <c r="D450" s="53">
        <f>SUM(D444:D449)</f>
        <v>75</v>
      </c>
      <c r="E450" s="53">
        <f t="shared" ref="E450:AE450" si="189">SUM(E444:E449)</f>
        <v>0</v>
      </c>
      <c r="F450" s="53">
        <f t="shared" si="189"/>
        <v>75</v>
      </c>
      <c r="G450" s="53">
        <f t="shared" si="189"/>
        <v>0</v>
      </c>
      <c r="H450" s="53">
        <f t="shared" si="189"/>
        <v>75</v>
      </c>
      <c r="I450" s="53">
        <f t="shared" si="189"/>
        <v>0</v>
      </c>
      <c r="J450" s="53">
        <f t="shared" si="189"/>
        <v>74</v>
      </c>
      <c r="K450" s="53">
        <f t="shared" si="189"/>
        <v>0</v>
      </c>
      <c r="L450" s="53">
        <f t="shared" si="189"/>
        <v>74</v>
      </c>
      <c r="M450" s="53">
        <f t="shared" si="189"/>
        <v>74</v>
      </c>
      <c r="N450" s="53">
        <f t="shared" si="189"/>
        <v>74</v>
      </c>
      <c r="O450" s="53">
        <f t="shared" si="189"/>
        <v>75</v>
      </c>
      <c r="P450" s="53">
        <f t="shared" si="189"/>
        <v>74</v>
      </c>
      <c r="Q450" s="53">
        <f t="shared" si="189"/>
        <v>74</v>
      </c>
      <c r="R450" s="53">
        <f t="shared" si="189"/>
        <v>74</v>
      </c>
      <c r="S450" s="53">
        <f t="shared" si="189"/>
        <v>74</v>
      </c>
      <c r="T450" s="53">
        <f t="shared" si="189"/>
        <v>75</v>
      </c>
      <c r="U450" s="53">
        <f t="shared" si="189"/>
        <v>74</v>
      </c>
      <c r="V450" s="53">
        <f t="shared" si="189"/>
        <v>0</v>
      </c>
      <c r="W450" s="53">
        <f t="shared" si="189"/>
        <v>0</v>
      </c>
      <c r="X450" s="53">
        <f t="shared" si="189"/>
        <v>0</v>
      </c>
      <c r="Y450" s="53">
        <f t="shared" si="189"/>
        <v>75</v>
      </c>
      <c r="Z450" s="53">
        <f t="shared" si="189"/>
        <v>0</v>
      </c>
      <c r="AA450" s="53">
        <f t="shared" si="189"/>
        <v>0</v>
      </c>
      <c r="AB450" s="53">
        <f t="shared" si="189"/>
        <v>0</v>
      </c>
      <c r="AC450" s="53">
        <f t="shared" si="189"/>
        <v>0</v>
      </c>
      <c r="AD450" s="53">
        <f t="shared" si="189"/>
        <v>75</v>
      </c>
      <c r="AE450" s="53">
        <f t="shared" si="189"/>
        <v>0</v>
      </c>
    </row>
    <row r="451" spans="1:3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3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3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3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3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3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3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3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3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3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3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3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3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3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32">
    <mergeCell ref="B4:B6"/>
    <mergeCell ref="B214:B216"/>
    <mergeCell ref="B88:B90"/>
    <mergeCell ref="B102:B104"/>
    <mergeCell ref="B116:B118"/>
    <mergeCell ref="B130:B132"/>
    <mergeCell ref="B144:B146"/>
    <mergeCell ref="B18:B20"/>
    <mergeCell ref="B158:B160"/>
    <mergeCell ref="B172:B174"/>
    <mergeCell ref="B186:B188"/>
    <mergeCell ref="B200:B202"/>
    <mergeCell ref="B32:B34"/>
    <mergeCell ref="B46:B48"/>
    <mergeCell ref="B60:B62"/>
    <mergeCell ref="B74:B76"/>
    <mergeCell ref="B230:B232"/>
    <mergeCell ref="B244:B246"/>
    <mergeCell ref="B258:B260"/>
    <mergeCell ref="B272:B274"/>
    <mergeCell ref="B286:B288"/>
    <mergeCell ref="B300:B302"/>
    <mergeCell ref="B314:B316"/>
    <mergeCell ref="B328:B330"/>
    <mergeCell ref="B342:B344"/>
    <mergeCell ref="B356:B358"/>
    <mergeCell ref="B440:B442"/>
    <mergeCell ref="B370:B372"/>
    <mergeCell ref="B384:B386"/>
    <mergeCell ref="B398:B400"/>
    <mergeCell ref="B412:B414"/>
    <mergeCell ref="B426:B428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E999"/>
  <sheetViews>
    <sheetView showGridLines="0" topLeftCell="O274" workbookViewId="0">
      <selection activeCell="V285" sqref="V285"/>
    </sheetView>
  </sheetViews>
  <sheetFormatPr defaultColWidth="14.453125" defaultRowHeight="15" customHeight="1"/>
  <cols>
    <col min="1" max="1" width="5.6328125" customWidth="1"/>
    <col min="2" max="2" width="6" customWidth="1"/>
    <col min="3" max="3" width="24.6328125" customWidth="1"/>
    <col min="4" max="6" width="10.54296875" customWidth="1"/>
    <col min="7" max="7" width="11.36328125" customWidth="1"/>
    <col min="8" max="9" width="12.08984375" customWidth="1"/>
    <col min="10" max="26" width="9" customWidth="1"/>
  </cols>
  <sheetData>
    <row r="1" spans="1:31" ht="14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s="59" customFormat="1" ht="14.5">
      <c r="A2" s="57"/>
      <c r="B2" s="60" t="s">
        <v>94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31" ht="14.5">
      <c r="A3" s="1"/>
      <c r="B3" s="40" t="str">
        <f>Usia!B3</f>
        <v>SPTP Group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ht="14.5">
      <c r="A4" s="1"/>
      <c r="B4" s="137" t="s">
        <v>3</v>
      </c>
      <c r="C4" s="3"/>
      <c r="D4" s="4" t="s">
        <v>0</v>
      </c>
      <c r="E4" s="4" t="s">
        <v>1</v>
      </c>
      <c r="F4" s="4" t="s">
        <v>0</v>
      </c>
      <c r="G4" s="4" t="s">
        <v>1</v>
      </c>
      <c r="H4" s="4" t="s">
        <v>0</v>
      </c>
      <c r="I4" s="4" t="s">
        <v>1</v>
      </c>
      <c r="J4" s="4" t="s">
        <v>0</v>
      </c>
      <c r="K4" s="4" t="s">
        <v>1</v>
      </c>
      <c r="L4" s="5" t="s">
        <v>0</v>
      </c>
      <c r="M4" s="5" t="s">
        <v>0</v>
      </c>
      <c r="N4" s="4" t="s">
        <v>0</v>
      </c>
      <c r="O4" s="4" t="s">
        <v>1</v>
      </c>
      <c r="P4" s="6" t="s">
        <v>0</v>
      </c>
      <c r="Q4" s="5" t="s">
        <v>0</v>
      </c>
      <c r="R4" s="5" t="s">
        <v>0</v>
      </c>
      <c r="S4" s="4" t="s">
        <v>0</v>
      </c>
      <c r="T4" s="4" t="s">
        <v>1</v>
      </c>
      <c r="U4" s="6" t="s">
        <v>0</v>
      </c>
      <c r="V4" s="5" t="s">
        <v>0</v>
      </c>
      <c r="W4" s="5" t="s">
        <v>0</v>
      </c>
      <c r="X4" s="4" t="s">
        <v>0</v>
      </c>
      <c r="Y4" s="4" t="s">
        <v>1</v>
      </c>
      <c r="Z4" s="6" t="s">
        <v>0</v>
      </c>
      <c r="AA4" s="5" t="s">
        <v>0</v>
      </c>
      <c r="AB4" s="5" t="s">
        <v>0</v>
      </c>
      <c r="AC4" s="4" t="s">
        <v>0</v>
      </c>
      <c r="AD4" s="4" t="s">
        <v>1</v>
      </c>
      <c r="AE4" s="6" t="s">
        <v>0</v>
      </c>
    </row>
    <row r="5" spans="1:31" ht="15" customHeight="1">
      <c r="A5" s="1"/>
      <c r="B5" s="138"/>
      <c r="C5" s="9" t="s">
        <v>38</v>
      </c>
      <c r="D5" s="9" t="s">
        <v>6</v>
      </c>
      <c r="E5" s="9" t="s">
        <v>6</v>
      </c>
      <c r="F5" s="9" t="s">
        <v>7</v>
      </c>
      <c r="G5" s="9" t="s">
        <v>7</v>
      </c>
      <c r="H5" s="9" t="s">
        <v>8</v>
      </c>
      <c r="I5" s="9" t="s">
        <v>8</v>
      </c>
      <c r="J5" s="9" t="s">
        <v>9</v>
      </c>
      <c r="K5" s="9" t="s">
        <v>9</v>
      </c>
      <c r="L5" s="10" t="s">
        <v>10</v>
      </c>
      <c r="M5" s="10" t="s">
        <v>11</v>
      </c>
      <c r="N5" s="9" t="s">
        <v>12</v>
      </c>
      <c r="O5" s="9" t="s">
        <v>6</v>
      </c>
      <c r="P5" s="11" t="s">
        <v>6</v>
      </c>
      <c r="Q5" s="10" t="s">
        <v>63</v>
      </c>
      <c r="R5" s="10" t="s">
        <v>13</v>
      </c>
      <c r="S5" s="9" t="s">
        <v>14</v>
      </c>
      <c r="T5" s="9" t="s">
        <v>7</v>
      </c>
      <c r="U5" s="11" t="s">
        <v>7</v>
      </c>
      <c r="V5" s="10" t="s">
        <v>15</v>
      </c>
      <c r="W5" s="10" t="s">
        <v>16</v>
      </c>
      <c r="X5" s="9" t="s">
        <v>17</v>
      </c>
      <c r="Y5" s="9" t="s">
        <v>8</v>
      </c>
      <c r="Z5" s="11" t="s">
        <v>8</v>
      </c>
      <c r="AA5" s="10" t="s">
        <v>18</v>
      </c>
      <c r="AB5" s="10" t="s">
        <v>19</v>
      </c>
      <c r="AC5" s="9" t="s">
        <v>9</v>
      </c>
      <c r="AD5" s="9" t="s">
        <v>9</v>
      </c>
      <c r="AE5" s="11" t="s">
        <v>20</v>
      </c>
    </row>
    <row r="6" spans="1:31" ht="14.5">
      <c r="A6" s="1"/>
      <c r="B6" s="139"/>
      <c r="C6" s="13"/>
      <c r="D6" s="14">
        <v>2021</v>
      </c>
      <c r="E6" s="14">
        <v>2021</v>
      </c>
      <c r="F6" s="14">
        <v>2021</v>
      </c>
      <c r="G6" s="14">
        <v>2021</v>
      </c>
      <c r="H6" s="14">
        <v>2021</v>
      </c>
      <c r="I6" s="14">
        <v>2021</v>
      </c>
      <c r="J6" s="14">
        <v>2021</v>
      </c>
      <c r="K6" s="14">
        <v>2021</v>
      </c>
      <c r="L6" s="15" t="s">
        <v>22</v>
      </c>
      <c r="M6" s="15" t="s">
        <v>22</v>
      </c>
      <c r="N6" s="14" t="s">
        <v>22</v>
      </c>
      <c r="O6" s="14" t="s">
        <v>22</v>
      </c>
      <c r="P6" s="16">
        <v>2022</v>
      </c>
      <c r="Q6" s="15" t="s">
        <v>22</v>
      </c>
      <c r="R6" s="15" t="s">
        <v>22</v>
      </c>
      <c r="S6" s="14" t="s">
        <v>22</v>
      </c>
      <c r="T6" s="14" t="s">
        <v>22</v>
      </c>
      <c r="U6" s="16">
        <v>2022</v>
      </c>
      <c r="V6" s="15" t="s">
        <v>22</v>
      </c>
      <c r="W6" s="15" t="s">
        <v>22</v>
      </c>
      <c r="X6" s="14" t="s">
        <v>22</v>
      </c>
      <c r="Y6" s="14" t="s">
        <v>22</v>
      </c>
      <c r="Z6" s="16">
        <v>2022</v>
      </c>
      <c r="AA6" s="15" t="s">
        <v>22</v>
      </c>
      <c r="AB6" s="15" t="s">
        <v>22</v>
      </c>
      <c r="AC6" s="14">
        <v>2022</v>
      </c>
      <c r="AD6" s="14">
        <v>2022</v>
      </c>
      <c r="AE6" s="16">
        <v>2022</v>
      </c>
    </row>
    <row r="7" spans="1:31" ht="14.5">
      <c r="A7" s="1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ht="14.5">
      <c r="A8" s="1"/>
      <c r="B8" s="33">
        <v>1</v>
      </c>
      <c r="C8" s="49">
        <v>1</v>
      </c>
      <c r="D8" s="29">
        <f>D35+D62+D89+D116+D143+D170+D197+D224+D251+D278+D305+D332+D359+D386+D413</f>
        <v>4</v>
      </c>
      <c r="E8" s="29">
        <f t="shared" ref="E8:AE17" si="0">E35+E62+E89+E116+E143+E170+E197+E224+E251+E278+E305+E332+E359+E386+E413</f>
        <v>0</v>
      </c>
      <c r="F8" s="29">
        <f t="shared" si="0"/>
        <v>1</v>
      </c>
      <c r="G8" s="29">
        <f t="shared" si="0"/>
        <v>0</v>
      </c>
      <c r="H8" s="29">
        <f t="shared" si="0"/>
        <v>1</v>
      </c>
      <c r="I8" s="29">
        <f t="shared" si="0"/>
        <v>0</v>
      </c>
      <c r="J8" s="29">
        <f t="shared" si="0"/>
        <v>0</v>
      </c>
      <c r="K8" s="29">
        <f t="shared" si="0"/>
        <v>0</v>
      </c>
      <c r="L8" s="29">
        <f t="shared" si="0"/>
        <v>8</v>
      </c>
      <c r="M8" s="29">
        <f t="shared" si="0"/>
        <v>7</v>
      </c>
      <c r="N8" s="29">
        <f t="shared" si="0"/>
        <v>7</v>
      </c>
      <c r="O8" s="29">
        <f t="shared" si="0"/>
        <v>9</v>
      </c>
      <c r="P8" s="29">
        <f t="shared" si="0"/>
        <v>7</v>
      </c>
      <c r="Q8" s="29">
        <f t="shared" si="0"/>
        <v>7</v>
      </c>
      <c r="R8" s="29">
        <f t="shared" si="0"/>
        <v>7</v>
      </c>
      <c r="S8" s="29">
        <f t="shared" si="0"/>
        <v>5</v>
      </c>
      <c r="T8" s="29">
        <f t="shared" si="0"/>
        <v>9</v>
      </c>
      <c r="U8" s="29">
        <f t="shared" si="0"/>
        <v>5</v>
      </c>
      <c r="V8" s="29">
        <f t="shared" si="0"/>
        <v>0</v>
      </c>
      <c r="W8" s="29">
        <f t="shared" si="0"/>
        <v>0</v>
      </c>
      <c r="X8" s="29">
        <f t="shared" si="0"/>
        <v>0</v>
      </c>
      <c r="Y8" s="29">
        <f t="shared" si="0"/>
        <v>9</v>
      </c>
      <c r="Z8" s="29">
        <f t="shared" si="0"/>
        <v>0</v>
      </c>
      <c r="AA8" s="29">
        <f t="shared" si="0"/>
        <v>0</v>
      </c>
      <c r="AB8" s="29">
        <f t="shared" si="0"/>
        <v>0</v>
      </c>
      <c r="AC8" s="29">
        <f t="shared" si="0"/>
        <v>0</v>
      </c>
      <c r="AD8" s="29">
        <f t="shared" si="0"/>
        <v>9</v>
      </c>
      <c r="AE8" s="29">
        <f t="shared" si="0"/>
        <v>0</v>
      </c>
    </row>
    <row r="9" spans="1:31" ht="14.5">
      <c r="A9" s="1"/>
      <c r="B9" s="33">
        <v>2</v>
      </c>
      <c r="C9" s="49">
        <v>2</v>
      </c>
      <c r="D9" s="29">
        <f t="shared" ref="D9:S27" si="1">D36+D63+D90+D117+D144+D171+D198+D225+D252+D279+D306+D333+D360+D387+D414</f>
        <v>10</v>
      </c>
      <c r="E9" s="29">
        <f t="shared" si="1"/>
        <v>0</v>
      </c>
      <c r="F9" s="29">
        <f t="shared" si="1"/>
        <v>4</v>
      </c>
      <c r="G9" s="29">
        <f t="shared" si="1"/>
        <v>0</v>
      </c>
      <c r="H9" s="29">
        <f t="shared" si="1"/>
        <v>4</v>
      </c>
      <c r="I9" s="29">
        <f t="shared" si="1"/>
        <v>0</v>
      </c>
      <c r="J9" s="29">
        <f t="shared" si="1"/>
        <v>4</v>
      </c>
      <c r="K9" s="29">
        <f t="shared" si="1"/>
        <v>0</v>
      </c>
      <c r="L9" s="29">
        <f t="shared" si="1"/>
        <v>14</v>
      </c>
      <c r="M9" s="29">
        <f t="shared" si="1"/>
        <v>16</v>
      </c>
      <c r="N9" s="29">
        <f t="shared" si="1"/>
        <v>16</v>
      </c>
      <c r="O9" s="29">
        <f t="shared" si="1"/>
        <v>15</v>
      </c>
      <c r="P9" s="29">
        <f t="shared" si="1"/>
        <v>16</v>
      </c>
      <c r="Q9" s="29">
        <f t="shared" si="1"/>
        <v>16</v>
      </c>
      <c r="R9" s="29">
        <f t="shared" si="1"/>
        <v>16</v>
      </c>
      <c r="S9" s="29">
        <f t="shared" si="1"/>
        <v>17</v>
      </c>
      <c r="T9" s="29">
        <f t="shared" si="0"/>
        <v>15</v>
      </c>
      <c r="U9" s="29">
        <f t="shared" si="0"/>
        <v>17</v>
      </c>
      <c r="V9" s="29">
        <f t="shared" si="0"/>
        <v>0</v>
      </c>
      <c r="W9" s="29">
        <f t="shared" si="0"/>
        <v>0</v>
      </c>
      <c r="X9" s="29">
        <f t="shared" si="0"/>
        <v>0</v>
      </c>
      <c r="Y9" s="29">
        <f t="shared" si="0"/>
        <v>15</v>
      </c>
      <c r="Z9" s="29">
        <f t="shared" si="0"/>
        <v>0</v>
      </c>
      <c r="AA9" s="29">
        <f t="shared" si="0"/>
        <v>0</v>
      </c>
      <c r="AB9" s="29">
        <f t="shared" si="0"/>
        <v>0</v>
      </c>
      <c r="AC9" s="29">
        <f t="shared" si="0"/>
        <v>0</v>
      </c>
      <c r="AD9" s="29">
        <f t="shared" si="0"/>
        <v>15</v>
      </c>
      <c r="AE9" s="29">
        <f t="shared" si="0"/>
        <v>0</v>
      </c>
    </row>
    <row r="10" spans="1:31" ht="14.5">
      <c r="A10" s="1"/>
      <c r="B10" s="33">
        <v>3</v>
      </c>
      <c r="C10" s="49">
        <v>3</v>
      </c>
      <c r="D10" s="29">
        <f t="shared" si="1"/>
        <v>9</v>
      </c>
      <c r="E10" s="29">
        <f t="shared" si="0"/>
        <v>0</v>
      </c>
      <c r="F10" s="29">
        <f t="shared" si="0"/>
        <v>2</v>
      </c>
      <c r="G10" s="29">
        <f t="shared" si="0"/>
        <v>0</v>
      </c>
      <c r="H10" s="29">
        <f t="shared" si="0"/>
        <v>1</v>
      </c>
      <c r="I10" s="29">
        <f t="shared" si="0"/>
        <v>0</v>
      </c>
      <c r="J10" s="29">
        <f t="shared" si="0"/>
        <v>1</v>
      </c>
      <c r="K10" s="29">
        <f t="shared" si="0"/>
        <v>0</v>
      </c>
      <c r="L10" s="29">
        <f t="shared" si="0"/>
        <v>11</v>
      </c>
      <c r="M10" s="29">
        <f t="shared" si="0"/>
        <v>11</v>
      </c>
      <c r="N10" s="29">
        <f t="shared" si="0"/>
        <v>11</v>
      </c>
      <c r="O10" s="29">
        <f t="shared" si="0"/>
        <v>14</v>
      </c>
      <c r="P10" s="29">
        <f t="shared" si="0"/>
        <v>11</v>
      </c>
      <c r="Q10" s="29">
        <f t="shared" si="0"/>
        <v>11</v>
      </c>
      <c r="R10" s="29">
        <f t="shared" si="0"/>
        <v>11</v>
      </c>
      <c r="S10" s="29">
        <f t="shared" si="0"/>
        <v>13</v>
      </c>
      <c r="T10" s="29">
        <f t="shared" si="0"/>
        <v>14</v>
      </c>
      <c r="U10" s="29">
        <f t="shared" si="0"/>
        <v>13</v>
      </c>
      <c r="V10" s="29">
        <f t="shared" si="0"/>
        <v>0</v>
      </c>
      <c r="W10" s="29">
        <f t="shared" si="0"/>
        <v>0</v>
      </c>
      <c r="X10" s="29">
        <f t="shared" si="0"/>
        <v>0</v>
      </c>
      <c r="Y10" s="29">
        <f t="shared" si="0"/>
        <v>14</v>
      </c>
      <c r="Z10" s="29">
        <f t="shared" si="0"/>
        <v>0</v>
      </c>
      <c r="AA10" s="29">
        <f t="shared" si="0"/>
        <v>0</v>
      </c>
      <c r="AB10" s="29">
        <f t="shared" si="0"/>
        <v>0</v>
      </c>
      <c r="AC10" s="29">
        <f t="shared" si="0"/>
        <v>0</v>
      </c>
      <c r="AD10" s="29">
        <f t="shared" si="0"/>
        <v>14</v>
      </c>
      <c r="AE10" s="29">
        <f t="shared" si="0"/>
        <v>0</v>
      </c>
    </row>
    <row r="11" spans="1:31" ht="14.5">
      <c r="A11" s="1"/>
      <c r="B11" s="33">
        <v>4</v>
      </c>
      <c r="C11" s="49">
        <v>4</v>
      </c>
      <c r="D11" s="29">
        <f t="shared" si="1"/>
        <v>10</v>
      </c>
      <c r="E11" s="29">
        <f t="shared" si="0"/>
        <v>0</v>
      </c>
      <c r="F11" s="29">
        <f t="shared" si="0"/>
        <v>4</v>
      </c>
      <c r="G11" s="29">
        <f t="shared" si="0"/>
        <v>0</v>
      </c>
      <c r="H11" s="29">
        <f t="shared" si="0"/>
        <v>4</v>
      </c>
      <c r="I11" s="29">
        <f t="shared" si="0"/>
        <v>0</v>
      </c>
      <c r="J11" s="29">
        <f t="shared" si="0"/>
        <v>3</v>
      </c>
      <c r="K11" s="29">
        <f t="shared" si="0"/>
        <v>1</v>
      </c>
      <c r="L11" s="29">
        <f t="shared" si="0"/>
        <v>22</v>
      </c>
      <c r="M11" s="29">
        <f t="shared" si="0"/>
        <v>24</v>
      </c>
      <c r="N11" s="29">
        <f t="shared" si="0"/>
        <v>24</v>
      </c>
      <c r="O11" s="29">
        <f t="shared" si="0"/>
        <v>22</v>
      </c>
      <c r="P11" s="29">
        <f t="shared" si="0"/>
        <v>24</v>
      </c>
      <c r="Q11" s="29">
        <f t="shared" si="0"/>
        <v>23</v>
      </c>
      <c r="R11" s="29">
        <f t="shared" si="0"/>
        <v>23</v>
      </c>
      <c r="S11" s="29">
        <f t="shared" si="0"/>
        <v>21</v>
      </c>
      <c r="T11" s="29">
        <f t="shared" si="0"/>
        <v>22</v>
      </c>
      <c r="U11" s="29">
        <f t="shared" si="0"/>
        <v>21</v>
      </c>
      <c r="V11" s="29">
        <f t="shared" si="0"/>
        <v>0</v>
      </c>
      <c r="W11" s="29">
        <f t="shared" si="0"/>
        <v>0</v>
      </c>
      <c r="X11" s="29">
        <f t="shared" si="0"/>
        <v>0</v>
      </c>
      <c r="Y11" s="29">
        <f t="shared" si="0"/>
        <v>22</v>
      </c>
      <c r="Z11" s="29">
        <f t="shared" si="0"/>
        <v>0</v>
      </c>
      <c r="AA11" s="29">
        <f t="shared" si="0"/>
        <v>0</v>
      </c>
      <c r="AB11" s="29">
        <f t="shared" si="0"/>
        <v>0</v>
      </c>
      <c r="AC11" s="29">
        <f t="shared" si="0"/>
        <v>0</v>
      </c>
      <c r="AD11" s="29">
        <f t="shared" si="0"/>
        <v>21</v>
      </c>
      <c r="AE11" s="29">
        <f t="shared" si="0"/>
        <v>0</v>
      </c>
    </row>
    <row r="12" spans="1:31" ht="14.5">
      <c r="A12" s="1"/>
      <c r="B12" s="33">
        <v>5</v>
      </c>
      <c r="C12" s="49">
        <v>5</v>
      </c>
      <c r="D12" s="29">
        <f t="shared" si="1"/>
        <v>15</v>
      </c>
      <c r="E12" s="29">
        <f t="shared" si="0"/>
        <v>0</v>
      </c>
      <c r="F12" s="29">
        <f t="shared" si="0"/>
        <v>7</v>
      </c>
      <c r="G12" s="29">
        <f t="shared" si="0"/>
        <v>0</v>
      </c>
      <c r="H12" s="29">
        <f t="shared" si="0"/>
        <v>5</v>
      </c>
      <c r="I12" s="29">
        <f t="shared" si="0"/>
        <v>0</v>
      </c>
      <c r="J12" s="29">
        <f t="shared" si="0"/>
        <v>5</v>
      </c>
      <c r="K12" s="29">
        <f t="shared" si="0"/>
        <v>0</v>
      </c>
      <c r="L12" s="29">
        <f t="shared" si="0"/>
        <v>33</v>
      </c>
      <c r="M12" s="29">
        <f t="shared" si="0"/>
        <v>34</v>
      </c>
      <c r="N12" s="29">
        <f t="shared" si="0"/>
        <v>34</v>
      </c>
      <c r="O12" s="29">
        <f t="shared" si="0"/>
        <v>35</v>
      </c>
      <c r="P12" s="29">
        <f t="shared" si="0"/>
        <v>34</v>
      </c>
      <c r="Q12" s="29">
        <f t="shared" si="0"/>
        <v>34</v>
      </c>
      <c r="R12" s="29">
        <f t="shared" si="0"/>
        <v>34</v>
      </c>
      <c r="S12" s="29">
        <f t="shared" si="0"/>
        <v>34</v>
      </c>
      <c r="T12" s="29">
        <f t="shared" si="0"/>
        <v>35</v>
      </c>
      <c r="U12" s="29">
        <f t="shared" si="0"/>
        <v>34</v>
      </c>
      <c r="V12" s="29">
        <f t="shared" si="0"/>
        <v>0</v>
      </c>
      <c r="W12" s="29">
        <f t="shared" si="0"/>
        <v>0</v>
      </c>
      <c r="X12" s="29">
        <f t="shared" si="0"/>
        <v>0</v>
      </c>
      <c r="Y12" s="29">
        <f t="shared" si="0"/>
        <v>35</v>
      </c>
      <c r="Z12" s="29">
        <f t="shared" si="0"/>
        <v>0</v>
      </c>
      <c r="AA12" s="29">
        <f t="shared" si="0"/>
        <v>0</v>
      </c>
      <c r="AB12" s="29">
        <f t="shared" si="0"/>
        <v>0</v>
      </c>
      <c r="AC12" s="29">
        <f t="shared" si="0"/>
        <v>0</v>
      </c>
      <c r="AD12" s="29">
        <f t="shared" si="0"/>
        <v>35</v>
      </c>
      <c r="AE12" s="29">
        <f t="shared" si="0"/>
        <v>0</v>
      </c>
    </row>
    <row r="13" spans="1:31" ht="14.5">
      <c r="A13" s="1"/>
      <c r="B13" s="33">
        <v>6</v>
      </c>
      <c r="C13" s="49">
        <v>6</v>
      </c>
      <c r="D13" s="29">
        <f t="shared" si="1"/>
        <v>20</v>
      </c>
      <c r="E13" s="29">
        <f t="shared" si="0"/>
        <v>0</v>
      </c>
      <c r="F13" s="29">
        <f t="shared" si="0"/>
        <v>17</v>
      </c>
      <c r="G13" s="29">
        <f t="shared" si="0"/>
        <v>0</v>
      </c>
      <c r="H13" s="29">
        <f t="shared" si="0"/>
        <v>9</v>
      </c>
      <c r="I13" s="29">
        <f t="shared" si="0"/>
        <v>0</v>
      </c>
      <c r="J13" s="29">
        <f t="shared" si="0"/>
        <v>9</v>
      </c>
      <c r="K13" s="29">
        <f t="shared" si="0"/>
        <v>0</v>
      </c>
      <c r="L13" s="29">
        <f t="shared" si="0"/>
        <v>40</v>
      </c>
      <c r="M13" s="29">
        <f t="shared" si="0"/>
        <v>41</v>
      </c>
      <c r="N13" s="29">
        <f t="shared" si="0"/>
        <v>42</v>
      </c>
      <c r="O13" s="29">
        <f t="shared" si="0"/>
        <v>42</v>
      </c>
      <c r="P13" s="29">
        <f t="shared" si="0"/>
        <v>42</v>
      </c>
      <c r="Q13" s="29">
        <f t="shared" si="0"/>
        <v>43</v>
      </c>
      <c r="R13" s="29">
        <f t="shared" si="0"/>
        <v>43</v>
      </c>
      <c r="S13" s="29">
        <f t="shared" si="0"/>
        <v>37</v>
      </c>
      <c r="T13" s="29">
        <f t="shared" si="0"/>
        <v>42</v>
      </c>
      <c r="U13" s="29">
        <f t="shared" si="0"/>
        <v>37</v>
      </c>
      <c r="V13" s="29">
        <f t="shared" si="0"/>
        <v>0</v>
      </c>
      <c r="W13" s="29">
        <f t="shared" si="0"/>
        <v>0</v>
      </c>
      <c r="X13" s="29">
        <f t="shared" si="0"/>
        <v>0</v>
      </c>
      <c r="Y13" s="29">
        <f t="shared" si="0"/>
        <v>42</v>
      </c>
      <c r="Z13" s="29">
        <f t="shared" si="0"/>
        <v>0</v>
      </c>
      <c r="AA13" s="29">
        <f t="shared" si="0"/>
        <v>0</v>
      </c>
      <c r="AB13" s="29">
        <f t="shared" si="0"/>
        <v>0</v>
      </c>
      <c r="AC13" s="29">
        <f t="shared" si="0"/>
        <v>0</v>
      </c>
      <c r="AD13" s="29">
        <f t="shared" si="0"/>
        <v>42</v>
      </c>
      <c r="AE13" s="29">
        <f t="shared" si="0"/>
        <v>0</v>
      </c>
    </row>
    <row r="14" spans="1:31" ht="14.5">
      <c r="A14" s="1"/>
      <c r="B14" s="33">
        <v>7</v>
      </c>
      <c r="C14" s="49">
        <v>7</v>
      </c>
      <c r="D14" s="29">
        <f t="shared" si="1"/>
        <v>29</v>
      </c>
      <c r="E14" s="29">
        <f t="shared" si="0"/>
        <v>0</v>
      </c>
      <c r="F14" s="29">
        <f t="shared" si="0"/>
        <v>16</v>
      </c>
      <c r="G14" s="29">
        <f t="shared" si="0"/>
        <v>0</v>
      </c>
      <c r="H14" s="29">
        <f t="shared" si="0"/>
        <v>16</v>
      </c>
      <c r="I14" s="29">
        <f t="shared" si="0"/>
        <v>0</v>
      </c>
      <c r="J14" s="29">
        <f t="shared" si="0"/>
        <v>17</v>
      </c>
      <c r="K14" s="29">
        <f t="shared" si="0"/>
        <v>5</v>
      </c>
      <c r="L14" s="29">
        <f t="shared" si="0"/>
        <v>55</v>
      </c>
      <c r="M14" s="29">
        <f t="shared" si="0"/>
        <v>56</v>
      </c>
      <c r="N14" s="29">
        <f t="shared" si="0"/>
        <v>56</v>
      </c>
      <c r="O14" s="29">
        <f t="shared" si="0"/>
        <v>57</v>
      </c>
      <c r="P14" s="29">
        <f t="shared" si="0"/>
        <v>56</v>
      </c>
      <c r="Q14" s="29">
        <f t="shared" si="0"/>
        <v>54</v>
      </c>
      <c r="R14" s="29">
        <f t="shared" si="0"/>
        <v>54</v>
      </c>
      <c r="S14" s="29">
        <f t="shared" si="0"/>
        <v>54</v>
      </c>
      <c r="T14" s="29">
        <f t="shared" si="0"/>
        <v>57</v>
      </c>
      <c r="U14" s="29">
        <f t="shared" si="0"/>
        <v>54</v>
      </c>
      <c r="V14" s="29">
        <f t="shared" si="0"/>
        <v>0</v>
      </c>
      <c r="W14" s="29">
        <f t="shared" si="0"/>
        <v>0</v>
      </c>
      <c r="X14" s="29">
        <f t="shared" si="0"/>
        <v>0</v>
      </c>
      <c r="Y14" s="29">
        <f t="shared" si="0"/>
        <v>57</v>
      </c>
      <c r="Z14" s="29">
        <f t="shared" si="0"/>
        <v>0</v>
      </c>
      <c r="AA14" s="29">
        <f t="shared" si="0"/>
        <v>0</v>
      </c>
      <c r="AB14" s="29">
        <f t="shared" si="0"/>
        <v>0</v>
      </c>
      <c r="AC14" s="29">
        <f t="shared" si="0"/>
        <v>0</v>
      </c>
      <c r="AD14" s="29">
        <f t="shared" si="0"/>
        <v>52</v>
      </c>
      <c r="AE14" s="29">
        <f t="shared" si="0"/>
        <v>0</v>
      </c>
    </row>
    <row r="15" spans="1:31" ht="14.5">
      <c r="A15" s="1"/>
      <c r="B15" s="33">
        <v>8</v>
      </c>
      <c r="C15" s="49">
        <v>8</v>
      </c>
      <c r="D15" s="29">
        <f t="shared" si="1"/>
        <v>49</v>
      </c>
      <c r="E15" s="29">
        <f t="shared" si="0"/>
        <v>0</v>
      </c>
      <c r="F15" s="29">
        <f t="shared" si="0"/>
        <v>23</v>
      </c>
      <c r="G15" s="29">
        <f t="shared" si="0"/>
        <v>0</v>
      </c>
      <c r="H15" s="29">
        <f t="shared" si="0"/>
        <v>10</v>
      </c>
      <c r="I15" s="29">
        <f t="shared" si="0"/>
        <v>0</v>
      </c>
      <c r="J15" s="29">
        <f t="shared" si="0"/>
        <v>9</v>
      </c>
      <c r="K15" s="29">
        <f t="shared" si="0"/>
        <v>0</v>
      </c>
      <c r="L15" s="29">
        <f t="shared" si="0"/>
        <v>67</v>
      </c>
      <c r="M15" s="29">
        <f t="shared" si="0"/>
        <v>70</v>
      </c>
      <c r="N15" s="29">
        <f t="shared" si="0"/>
        <v>70</v>
      </c>
      <c r="O15" s="29">
        <f t="shared" si="0"/>
        <v>74</v>
      </c>
      <c r="P15" s="29">
        <f t="shared" si="0"/>
        <v>70</v>
      </c>
      <c r="Q15" s="29">
        <f t="shared" si="0"/>
        <v>67</v>
      </c>
      <c r="R15" s="29">
        <f t="shared" si="0"/>
        <v>67</v>
      </c>
      <c r="S15" s="29">
        <f t="shared" si="0"/>
        <v>69</v>
      </c>
      <c r="T15" s="29">
        <f t="shared" si="0"/>
        <v>74</v>
      </c>
      <c r="U15" s="29">
        <f t="shared" si="0"/>
        <v>69</v>
      </c>
      <c r="V15" s="29">
        <f t="shared" si="0"/>
        <v>0</v>
      </c>
      <c r="W15" s="29">
        <f t="shared" si="0"/>
        <v>0</v>
      </c>
      <c r="X15" s="29">
        <f t="shared" si="0"/>
        <v>0</v>
      </c>
      <c r="Y15" s="29">
        <f t="shared" si="0"/>
        <v>74</v>
      </c>
      <c r="Z15" s="29">
        <f t="shared" si="0"/>
        <v>0</v>
      </c>
      <c r="AA15" s="29">
        <f t="shared" si="0"/>
        <v>0</v>
      </c>
      <c r="AB15" s="29">
        <f t="shared" si="0"/>
        <v>0</v>
      </c>
      <c r="AC15" s="29">
        <f t="shared" si="0"/>
        <v>0</v>
      </c>
      <c r="AD15" s="29">
        <f t="shared" si="0"/>
        <v>74</v>
      </c>
      <c r="AE15" s="29">
        <f t="shared" si="0"/>
        <v>0</v>
      </c>
    </row>
    <row r="16" spans="1:31" ht="14.5">
      <c r="A16" s="1"/>
      <c r="B16" s="33">
        <v>9</v>
      </c>
      <c r="C16" s="49">
        <v>9</v>
      </c>
      <c r="D16" s="29">
        <f t="shared" si="1"/>
        <v>133</v>
      </c>
      <c r="E16" s="29">
        <f t="shared" si="0"/>
        <v>0</v>
      </c>
      <c r="F16" s="29">
        <f t="shared" si="0"/>
        <v>97</v>
      </c>
      <c r="G16" s="29">
        <f t="shared" si="0"/>
        <v>0</v>
      </c>
      <c r="H16" s="29">
        <f t="shared" si="0"/>
        <v>86</v>
      </c>
      <c r="I16" s="29">
        <f t="shared" si="0"/>
        <v>0</v>
      </c>
      <c r="J16" s="29">
        <f t="shared" si="0"/>
        <v>86</v>
      </c>
      <c r="K16" s="29">
        <f t="shared" si="0"/>
        <v>5</v>
      </c>
      <c r="L16" s="29">
        <f t="shared" si="0"/>
        <v>150</v>
      </c>
      <c r="M16" s="29">
        <f t="shared" si="0"/>
        <v>156</v>
      </c>
      <c r="N16" s="29">
        <f t="shared" si="0"/>
        <v>156</v>
      </c>
      <c r="O16" s="29">
        <f t="shared" si="0"/>
        <v>157</v>
      </c>
      <c r="P16" s="29">
        <f t="shared" si="0"/>
        <v>156</v>
      </c>
      <c r="Q16" s="29">
        <f t="shared" si="0"/>
        <v>151</v>
      </c>
      <c r="R16" s="29">
        <f t="shared" si="0"/>
        <v>150</v>
      </c>
      <c r="S16" s="29">
        <f t="shared" si="0"/>
        <v>154</v>
      </c>
      <c r="T16" s="29">
        <f t="shared" si="0"/>
        <v>157</v>
      </c>
      <c r="U16" s="29">
        <f t="shared" si="0"/>
        <v>154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157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152</v>
      </c>
      <c r="AE16" s="29">
        <f t="shared" si="0"/>
        <v>0</v>
      </c>
    </row>
    <row r="17" spans="1:31" ht="14.5">
      <c r="A17" s="1"/>
      <c r="B17" s="33">
        <v>10</v>
      </c>
      <c r="C17" s="49">
        <v>10</v>
      </c>
      <c r="D17" s="29">
        <f t="shared" si="1"/>
        <v>134</v>
      </c>
      <c r="E17" s="29">
        <f t="shared" si="0"/>
        <v>0</v>
      </c>
      <c r="F17" s="29">
        <f t="shared" si="0"/>
        <v>46</v>
      </c>
      <c r="G17" s="29">
        <f t="shared" si="0"/>
        <v>0</v>
      </c>
      <c r="H17" s="29">
        <f t="shared" si="0"/>
        <v>43</v>
      </c>
      <c r="I17" s="29">
        <f t="shared" si="0"/>
        <v>0</v>
      </c>
      <c r="J17" s="29">
        <f t="shared" si="0"/>
        <v>45</v>
      </c>
      <c r="K17" s="29">
        <f t="shared" si="0"/>
        <v>0</v>
      </c>
      <c r="L17" s="29">
        <f t="shared" si="0"/>
        <v>206</v>
      </c>
      <c r="M17" s="29">
        <f t="shared" si="0"/>
        <v>211</v>
      </c>
      <c r="N17" s="29">
        <f t="shared" si="0"/>
        <v>213</v>
      </c>
      <c r="O17" s="29">
        <f t="shared" si="0"/>
        <v>223</v>
      </c>
      <c r="P17" s="29">
        <f t="shared" si="0"/>
        <v>213</v>
      </c>
      <c r="Q17" s="29">
        <f t="shared" si="0"/>
        <v>211</v>
      </c>
      <c r="R17" s="29">
        <f t="shared" si="0"/>
        <v>212</v>
      </c>
      <c r="S17" s="29">
        <f t="shared" si="0"/>
        <v>212</v>
      </c>
      <c r="T17" s="29">
        <f t="shared" si="0"/>
        <v>223</v>
      </c>
      <c r="U17" s="29">
        <f t="shared" si="0"/>
        <v>212</v>
      </c>
      <c r="V17" s="29">
        <f t="shared" si="0"/>
        <v>0</v>
      </c>
      <c r="W17" s="29">
        <f t="shared" si="0"/>
        <v>0</v>
      </c>
      <c r="X17" s="29">
        <f t="shared" si="0"/>
        <v>0</v>
      </c>
      <c r="Y17" s="29">
        <f t="shared" si="0"/>
        <v>223</v>
      </c>
      <c r="Z17" s="29">
        <f t="shared" si="0"/>
        <v>0</v>
      </c>
      <c r="AA17" s="29">
        <f t="shared" si="0"/>
        <v>0</v>
      </c>
      <c r="AB17" s="29">
        <f t="shared" si="0"/>
        <v>0</v>
      </c>
      <c r="AC17" s="29">
        <f t="shared" si="0"/>
        <v>0</v>
      </c>
      <c r="AD17" s="29">
        <f t="shared" si="0"/>
        <v>223</v>
      </c>
      <c r="AE17" s="29">
        <f t="shared" si="0"/>
        <v>0</v>
      </c>
    </row>
    <row r="18" spans="1:31" ht="14.5">
      <c r="A18" s="1"/>
      <c r="B18" s="33">
        <v>11</v>
      </c>
      <c r="C18" s="49">
        <v>11</v>
      </c>
      <c r="D18" s="29">
        <f t="shared" si="1"/>
        <v>143</v>
      </c>
      <c r="E18" s="29">
        <f t="shared" ref="E18:AE27" si="2">E45+E72+E99+E126+E153+E180+E207+E234+E261+E288+E315+E342+E369+E396+E423</f>
        <v>0</v>
      </c>
      <c r="F18" s="29">
        <f t="shared" si="2"/>
        <v>80</v>
      </c>
      <c r="G18" s="29">
        <f t="shared" si="2"/>
        <v>0</v>
      </c>
      <c r="H18" s="29">
        <f t="shared" si="2"/>
        <v>69</v>
      </c>
      <c r="I18" s="29">
        <f t="shared" si="2"/>
        <v>0</v>
      </c>
      <c r="J18" s="29">
        <f t="shared" si="2"/>
        <v>67</v>
      </c>
      <c r="K18" s="29">
        <f t="shared" si="2"/>
        <v>7</v>
      </c>
      <c r="L18" s="29">
        <f t="shared" si="2"/>
        <v>218</v>
      </c>
      <c r="M18" s="29">
        <f t="shared" si="2"/>
        <v>226</v>
      </c>
      <c r="N18" s="29">
        <f t="shared" si="2"/>
        <v>226</v>
      </c>
      <c r="O18" s="29">
        <f t="shared" si="2"/>
        <v>215</v>
      </c>
      <c r="P18" s="29">
        <f t="shared" si="2"/>
        <v>226</v>
      </c>
      <c r="Q18" s="29">
        <f t="shared" si="2"/>
        <v>217</v>
      </c>
      <c r="R18" s="29">
        <f t="shared" si="2"/>
        <v>217</v>
      </c>
      <c r="S18" s="29">
        <f t="shared" si="2"/>
        <v>217</v>
      </c>
      <c r="T18" s="29">
        <f t="shared" si="2"/>
        <v>215</v>
      </c>
      <c r="U18" s="29">
        <f t="shared" si="2"/>
        <v>217</v>
      </c>
      <c r="V18" s="29">
        <f t="shared" si="2"/>
        <v>0</v>
      </c>
      <c r="W18" s="29">
        <f t="shared" si="2"/>
        <v>0</v>
      </c>
      <c r="X18" s="29">
        <f t="shared" si="2"/>
        <v>0</v>
      </c>
      <c r="Y18" s="29">
        <f t="shared" si="2"/>
        <v>215</v>
      </c>
      <c r="Z18" s="29">
        <f t="shared" si="2"/>
        <v>0</v>
      </c>
      <c r="AA18" s="29">
        <f t="shared" si="2"/>
        <v>0</v>
      </c>
      <c r="AB18" s="29">
        <f t="shared" si="2"/>
        <v>0</v>
      </c>
      <c r="AC18" s="29">
        <f t="shared" si="2"/>
        <v>0</v>
      </c>
      <c r="AD18" s="29">
        <f t="shared" si="2"/>
        <v>208</v>
      </c>
      <c r="AE18" s="29">
        <f t="shared" si="2"/>
        <v>0</v>
      </c>
    </row>
    <row r="19" spans="1:31" ht="14.5">
      <c r="A19" s="1"/>
      <c r="B19" s="33">
        <v>12</v>
      </c>
      <c r="C19" s="49">
        <v>12</v>
      </c>
      <c r="D19" s="29">
        <f t="shared" si="1"/>
        <v>194</v>
      </c>
      <c r="E19" s="29">
        <f t="shared" si="2"/>
        <v>0</v>
      </c>
      <c r="F19" s="29">
        <f t="shared" si="2"/>
        <v>88</v>
      </c>
      <c r="G19" s="29">
        <f t="shared" si="2"/>
        <v>0</v>
      </c>
      <c r="H19" s="29">
        <f t="shared" si="2"/>
        <v>70</v>
      </c>
      <c r="I19" s="29">
        <f t="shared" si="2"/>
        <v>0</v>
      </c>
      <c r="J19" s="29">
        <f t="shared" si="2"/>
        <v>71</v>
      </c>
      <c r="K19" s="29">
        <f t="shared" si="2"/>
        <v>18</v>
      </c>
      <c r="L19" s="29">
        <f t="shared" si="2"/>
        <v>260</v>
      </c>
      <c r="M19" s="29">
        <f t="shared" si="2"/>
        <v>267</v>
      </c>
      <c r="N19" s="29">
        <f t="shared" si="2"/>
        <v>268</v>
      </c>
      <c r="O19" s="29">
        <f t="shared" si="2"/>
        <v>344</v>
      </c>
      <c r="P19" s="29">
        <f t="shared" si="2"/>
        <v>268</v>
      </c>
      <c r="Q19" s="29">
        <f t="shared" si="2"/>
        <v>262</v>
      </c>
      <c r="R19" s="29">
        <f t="shared" si="2"/>
        <v>262</v>
      </c>
      <c r="S19" s="29">
        <f t="shared" si="2"/>
        <v>262</v>
      </c>
      <c r="T19" s="29">
        <f t="shared" si="2"/>
        <v>344</v>
      </c>
      <c r="U19" s="29">
        <f t="shared" si="2"/>
        <v>262</v>
      </c>
      <c r="V19" s="29">
        <f t="shared" si="2"/>
        <v>0</v>
      </c>
      <c r="W19" s="29">
        <f t="shared" si="2"/>
        <v>0</v>
      </c>
      <c r="X19" s="29">
        <f t="shared" si="2"/>
        <v>0</v>
      </c>
      <c r="Y19" s="29">
        <f t="shared" si="2"/>
        <v>344</v>
      </c>
      <c r="Z19" s="29">
        <f t="shared" si="2"/>
        <v>0</v>
      </c>
      <c r="AA19" s="29">
        <f t="shared" si="2"/>
        <v>0</v>
      </c>
      <c r="AB19" s="29">
        <f t="shared" si="2"/>
        <v>0</v>
      </c>
      <c r="AC19" s="29">
        <f t="shared" si="2"/>
        <v>0</v>
      </c>
      <c r="AD19" s="29">
        <f t="shared" si="2"/>
        <v>326</v>
      </c>
      <c r="AE19" s="29">
        <f t="shared" si="2"/>
        <v>0</v>
      </c>
    </row>
    <row r="20" spans="1:31" ht="15.75" customHeight="1">
      <c r="A20" s="1"/>
      <c r="B20" s="33">
        <v>13</v>
      </c>
      <c r="C20" s="49">
        <v>13</v>
      </c>
      <c r="D20" s="29">
        <f t="shared" si="1"/>
        <v>179</v>
      </c>
      <c r="E20" s="29">
        <f t="shared" si="2"/>
        <v>0</v>
      </c>
      <c r="F20" s="29">
        <f t="shared" si="2"/>
        <v>97</v>
      </c>
      <c r="G20" s="29">
        <f t="shared" si="2"/>
        <v>0</v>
      </c>
      <c r="H20" s="29">
        <f t="shared" si="2"/>
        <v>11</v>
      </c>
      <c r="I20" s="29">
        <f t="shared" si="2"/>
        <v>0</v>
      </c>
      <c r="J20" s="29">
        <f t="shared" si="2"/>
        <v>9</v>
      </c>
      <c r="K20" s="29">
        <f t="shared" si="2"/>
        <v>23</v>
      </c>
      <c r="L20" s="29">
        <f t="shared" si="2"/>
        <v>300</v>
      </c>
      <c r="M20" s="29">
        <f t="shared" si="2"/>
        <v>300</v>
      </c>
      <c r="N20" s="29">
        <f t="shared" si="2"/>
        <v>300</v>
      </c>
      <c r="O20" s="29">
        <f t="shared" si="2"/>
        <v>308</v>
      </c>
      <c r="P20" s="29">
        <f t="shared" si="2"/>
        <v>300</v>
      </c>
      <c r="Q20" s="29">
        <f t="shared" si="2"/>
        <v>292</v>
      </c>
      <c r="R20" s="29">
        <f t="shared" si="2"/>
        <v>292</v>
      </c>
      <c r="S20" s="29">
        <f t="shared" si="2"/>
        <v>292</v>
      </c>
      <c r="T20" s="29">
        <f t="shared" si="2"/>
        <v>308</v>
      </c>
      <c r="U20" s="29">
        <f t="shared" si="2"/>
        <v>292</v>
      </c>
      <c r="V20" s="29">
        <f t="shared" si="2"/>
        <v>0</v>
      </c>
      <c r="W20" s="29">
        <f t="shared" si="2"/>
        <v>0</v>
      </c>
      <c r="X20" s="29">
        <f t="shared" si="2"/>
        <v>0</v>
      </c>
      <c r="Y20" s="29">
        <f t="shared" si="2"/>
        <v>308</v>
      </c>
      <c r="Z20" s="29">
        <f t="shared" si="2"/>
        <v>0</v>
      </c>
      <c r="AA20" s="29">
        <f t="shared" si="2"/>
        <v>0</v>
      </c>
      <c r="AB20" s="29">
        <f t="shared" si="2"/>
        <v>0</v>
      </c>
      <c r="AC20" s="29">
        <f t="shared" si="2"/>
        <v>0</v>
      </c>
      <c r="AD20" s="29">
        <f t="shared" si="2"/>
        <v>285</v>
      </c>
      <c r="AE20" s="29">
        <f t="shared" si="2"/>
        <v>0</v>
      </c>
    </row>
    <row r="21" spans="1:31" ht="15.75" customHeight="1">
      <c r="A21" s="1"/>
      <c r="B21" s="33">
        <v>14</v>
      </c>
      <c r="C21" s="49">
        <v>14</v>
      </c>
      <c r="D21" s="29">
        <f t="shared" si="1"/>
        <v>170</v>
      </c>
      <c r="E21" s="29">
        <f t="shared" si="2"/>
        <v>0</v>
      </c>
      <c r="F21" s="29">
        <f t="shared" si="2"/>
        <v>72</v>
      </c>
      <c r="G21" s="29">
        <f t="shared" si="2"/>
        <v>0</v>
      </c>
      <c r="H21" s="29">
        <f t="shared" si="2"/>
        <v>14</v>
      </c>
      <c r="I21" s="29">
        <f t="shared" si="2"/>
        <v>0</v>
      </c>
      <c r="J21" s="29">
        <f t="shared" si="2"/>
        <v>15</v>
      </c>
      <c r="K21" s="29">
        <f t="shared" si="2"/>
        <v>25</v>
      </c>
      <c r="L21" s="29">
        <f t="shared" si="2"/>
        <v>157</v>
      </c>
      <c r="M21" s="29">
        <f t="shared" si="2"/>
        <v>154</v>
      </c>
      <c r="N21" s="29">
        <f t="shared" si="2"/>
        <v>154</v>
      </c>
      <c r="O21" s="29">
        <f t="shared" si="2"/>
        <v>140</v>
      </c>
      <c r="P21" s="29">
        <f t="shared" si="2"/>
        <v>154</v>
      </c>
      <c r="Q21" s="29">
        <f t="shared" si="2"/>
        <v>154</v>
      </c>
      <c r="R21" s="29">
        <f t="shared" si="2"/>
        <v>154</v>
      </c>
      <c r="S21" s="29">
        <f t="shared" si="2"/>
        <v>154</v>
      </c>
      <c r="T21" s="29">
        <f t="shared" si="2"/>
        <v>140</v>
      </c>
      <c r="U21" s="29">
        <f t="shared" si="2"/>
        <v>154</v>
      </c>
      <c r="V21" s="29">
        <f t="shared" si="2"/>
        <v>0</v>
      </c>
      <c r="W21" s="29">
        <f t="shared" si="2"/>
        <v>0</v>
      </c>
      <c r="X21" s="29">
        <f t="shared" si="2"/>
        <v>0</v>
      </c>
      <c r="Y21" s="29">
        <f t="shared" si="2"/>
        <v>140</v>
      </c>
      <c r="Z21" s="29">
        <f t="shared" si="2"/>
        <v>0</v>
      </c>
      <c r="AA21" s="29">
        <f t="shared" si="2"/>
        <v>0</v>
      </c>
      <c r="AB21" s="29">
        <f t="shared" si="2"/>
        <v>0</v>
      </c>
      <c r="AC21" s="29">
        <f t="shared" si="2"/>
        <v>0</v>
      </c>
      <c r="AD21" s="29">
        <f t="shared" si="2"/>
        <v>115</v>
      </c>
      <c r="AE21" s="29">
        <f t="shared" si="2"/>
        <v>0</v>
      </c>
    </row>
    <row r="22" spans="1:31" ht="15.75" customHeight="1">
      <c r="A22" s="1"/>
      <c r="B22" s="33">
        <v>15</v>
      </c>
      <c r="C22" s="49">
        <v>15</v>
      </c>
      <c r="D22" s="29">
        <f t="shared" si="1"/>
        <v>52</v>
      </c>
      <c r="E22" s="29">
        <f t="shared" si="2"/>
        <v>0</v>
      </c>
      <c r="F22" s="29">
        <f t="shared" si="2"/>
        <v>9</v>
      </c>
      <c r="G22" s="29">
        <f t="shared" si="2"/>
        <v>0</v>
      </c>
      <c r="H22" s="29">
        <f t="shared" si="2"/>
        <v>2</v>
      </c>
      <c r="I22" s="29">
        <f t="shared" si="2"/>
        <v>0</v>
      </c>
      <c r="J22" s="29">
        <f t="shared" si="2"/>
        <v>1</v>
      </c>
      <c r="K22" s="29">
        <f t="shared" si="2"/>
        <v>1</v>
      </c>
      <c r="L22" s="29">
        <f t="shared" si="2"/>
        <v>31</v>
      </c>
      <c r="M22" s="29">
        <f t="shared" si="2"/>
        <v>31</v>
      </c>
      <c r="N22" s="29">
        <f t="shared" si="2"/>
        <v>31</v>
      </c>
      <c r="O22" s="29">
        <f t="shared" si="2"/>
        <v>33</v>
      </c>
      <c r="P22" s="29">
        <f t="shared" si="2"/>
        <v>31</v>
      </c>
      <c r="Q22" s="29">
        <f t="shared" si="2"/>
        <v>31</v>
      </c>
      <c r="R22" s="29">
        <f t="shared" si="2"/>
        <v>31</v>
      </c>
      <c r="S22" s="29">
        <f t="shared" si="2"/>
        <v>31</v>
      </c>
      <c r="T22" s="29">
        <f t="shared" si="2"/>
        <v>33</v>
      </c>
      <c r="U22" s="29">
        <f t="shared" si="2"/>
        <v>31</v>
      </c>
      <c r="V22" s="29">
        <f t="shared" si="2"/>
        <v>0</v>
      </c>
      <c r="W22" s="29">
        <f t="shared" si="2"/>
        <v>0</v>
      </c>
      <c r="X22" s="29">
        <f t="shared" si="2"/>
        <v>0</v>
      </c>
      <c r="Y22" s="29">
        <f t="shared" si="2"/>
        <v>33</v>
      </c>
      <c r="Z22" s="29">
        <f t="shared" si="2"/>
        <v>0</v>
      </c>
      <c r="AA22" s="29">
        <f t="shared" si="2"/>
        <v>0</v>
      </c>
      <c r="AB22" s="29">
        <f t="shared" si="2"/>
        <v>0</v>
      </c>
      <c r="AC22" s="29">
        <f t="shared" si="2"/>
        <v>0</v>
      </c>
      <c r="AD22" s="29">
        <f t="shared" si="2"/>
        <v>32</v>
      </c>
      <c r="AE22" s="29">
        <f t="shared" si="2"/>
        <v>0</v>
      </c>
    </row>
    <row r="23" spans="1:31" ht="15.75" customHeight="1">
      <c r="A23" s="1"/>
      <c r="B23" s="33">
        <v>16</v>
      </c>
      <c r="C23" s="49">
        <v>16</v>
      </c>
      <c r="D23" s="29">
        <f t="shared" si="1"/>
        <v>24</v>
      </c>
      <c r="E23" s="29">
        <f t="shared" si="2"/>
        <v>0</v>
      </c>
      <c r="F23" s="29">
        <f t="shared" si="2"/>
        <v>3</v>
      </c>
      <c r="G23" s="29">
        <f t="shared" si="2"/>
        <v>0</v>
      </c>
      <c r="H23" s="29">
        <f t="shared" si="2"/>
        <v>3</v>
      </c>
      <c r="I23" s="29">
        <f t="shared" si="2"/>
        <v>0</v>
      </c>
      <c r="J23" s="29">
        <f t="shared" si="2"/>
        <v>3</v>
      </c>
      <c r="K23" s="29">
        <f t="shared" si="2"/>
        <v>0</v>
      </c>
      <c r="L23" s="29">
        <f t="shared" si="2"/>
        <v>18</v>
      </c>
      <c r="M23" s="29">
        <f t="shared" si="2"/>
        <v>18</v>
      </c>
      <c r="N23" s="29">
        <f t="shared" si="2"/>
        <v>18</v>
      </c>
      <c r="O23" s="29">
        <f t="shared" si="2"/>
        <v>29</v>
      </c>
      <c r="P23" s="29">
        <f t="shared" si="2"/>
        <v>18</v>
      </c>
      <c r="Q23" s="29">
        <f t="shared" si="2"/>
        <v>16</v>
      </c>
      <c r="R23" s="29">
        <f t="shared" si="2"/>
        <v>16</v>
      </c>
      <c r="S23" s="29">
        <f t="shared" si="2"/>
        <v>16</v>
      </c>
      <c r="T23" s="29">
        <f t="shared" si="2"/>
        <v>29</v>
      </c>
      <c r="U23" s="29">
        <f t="shared" si="2"/>
        <v>16</v>
      </c>
      <c r="V23" s="29">
        <f t="shared" si="2"/>
        <v>0</v>
      </c>
      <c r="W23" s="29">
        <f t="shared" si="2"/>
        <v>0</v>
      </c>
      <c r="X23" s="29">
        <f t="shared" si="2"/>
        <v>0</v>
      </c>
      <c r="Y23" s="29">
        <f t="shared" si="2"/>
        <v>29</v>
      </c>
      <c r="Z23" s="29">
        <f t="shared" si="2"/>
        <v>0</v>
      </c>
      <c r="AA23" s="29">
        <f t="shared" si="2"/>
        <v>0</v>
      </c>
      <c r="AB23" s="29">
        <f t="shared" si="2"/>
        <v>0</v>
      </c>
      <c r="AC23" s="29">
        <f t="shared" si="2"/>
        <v>0</v>
      </c>
      <c r="AD23" s="29">
        <f t="shared" si="2"/>
        <v>29</v>
      </c>
      <c r="AE23" s="29">
        <f t="shared" si="2"/>
        <v>0</v>
      </c>
    </row>
    <row r="24" spans="1:31" ht="15.75" customHeight="1">
      <c r="A24" s="1"/>
      <c r="B24" s="33">
        <v>17</v>
      </c>
      <c r="C24" s="49">
        <v>17</v>
      </c>
      <c r="D24" s="29">
        <f t="shared" si="1"/>
        <v>24</v>
      </c>
      <c r="E24" s="29">
        <f t="shared" si="2"/>
        <v>0</v>
      </c>
      <c r="F24" s="29">
        <f t="shared" si="2"/>
        <v>16</v>
      </c>
      <c r="G24" s="29">
        <f t="shared" si="2"/>
        <v>0</v>
      </c>
      <c r="H24" s="29">
        <f t="shared" si="2"/>
        <v>16</v>
      </c>
      <c r="I24" s="29">
        <f t="shared" si="2"/>
        <v>0</v>
      </c>
      <c r="J24" s="29">
        <f t="shared" si="2"/>
        <v>17</v>
      </c>
      <c r="K24" s="29">
        <f t="shared" si="2"/>
        <v>0</v>
      </c>
      <c r="L24" s="29">
        <f t="shared" si="2"/>
        <v>32</v>
      </c>
      <c r="M24" s="29">
        <f t="shared" si="2"/>
        <v>33</v>
      </c>
      <c r="N24" s="29">
        <f t="shared" si="2"/>
        <v>33</v>
      </c>
      <c r="O24" s="29">
        <f t="shared" si="2"/>
        <v>33</v>
      </c>
      <c r="P24" s="29">
        <f t="shared" si="2"/>
        <v>33</v>
      </c>
      <c r="Q24" s="29">
        <f t="shared" si="2"/>
        <v>34</v>
      </c>
      <c r="R24" s="29">
        <f t="shared" si="2"/>
        <v>34</v>
      </c>
      <c r="S24" s="29">
        <f t="shared" si="2"/>
        <v>34</v>
      </c>
      <c r="T24" s="29">
        <f t="shared" si="2"/>
        <v>33</v>
      </c>
      <c r="U24" s="29">
        <f t="shared" si="2"/>
        <v>34</v>
      </c>
      <c r="V24" s="29">
        <f t="shared" si="2"/>
        <v>0</v>
      </c>
      <c r="W24" s="29">
        <f t="shared" si="2"/>
        <v>0</v>
      </c>
      <c r="X24" s="29">
        <f t="shared" si="2"/>
        <v>0</v>
      </c>
      <c r="Y24" s="29">
        <f t="shared" si="2"/>
        <v>33</v>
      </c>
      <c r="Z24" s="29">
        <f t="shared" si="2"/>
        <v>0</v>
      </c>
      <c r="AA24" s="29">
        <f t="shared" si="2"/>
        <v>0</v>
      </c>
      <c r="AB24" s="29">
        <f t="shared" si="2"/>
        <v>0</v>
      </c>
      <c r="AC24" s="29">
        <f t="shared" si="2"/>
        <v>0</v>
      </c>
      <c r="AD24" s="29">
        <f t="shared" si="2"/>
        <v>33</v>
      </c>
      <c r="AE24" s="29">
        <f t="shared" si="2"/>
        <v>0</v>
      </c>
    </row>
    <row r="25" spans="1:31" ht="15.75" customHeight="1">
      <c r="A25" s="1"/>
      <c r="B25" s="33">
        <v>18</v>
      </c>
      <c r="C25" s="49">
        <v>18</v>
      </c>
      <c r="D25" s="29">
        <f t="shared" si="1"/>
        <v>7</v>
      </c>
      <c r="E25" s="29">
        <f t="shared" si="2"/>
        <v>0</v>
      </c>
      <c r="F25" s="29">
        <f t="shared" si="2"/>
        <v>7</v>
      </c>
      <c r="G25" s="29">
        <f t="shared" si="2"/>
        <v>0</v>
      </c>
      <c r="H25" s="29">
        <f t="shared" si="2"/>
        <v>7</v>
      </c>
      <c r="I25" s="29">
        <f t="shared" si="2"/>
        <v>0</v>
      </c>
      <c r="J25" s="29">
        <f t="shared" si="2"/>
        <v>6</v>
      </c>
      <c r="K25" s="29">
        <f t="shared" si="2"/>
        <v>0</v>
      </c>
      <c r="L25" s="29">
        <f t="shared" si="2"/>
        <v>13</v>
      </c>
      <c r="M25" s="29">
        <f t="shared" si="2"/>
        <v>14</v>
      </c>
      <c r="N25" s="29">
        <f t="shared" si="2"/>
        <v>14</v>
      </c>
      <c r="O25" s="29">
        <f t="shared" si="2"/>
        <v>16</v>
      </c>
      <c r="P25" s="29">
        <f t="shared" si="2"/>
        <v>14</v>
      </c>
      <c r="Q25" s="29">
        <f t="shared" si="2"/>
        <v>8</v>
      </c>
      <c r="R25" s="29">
        <f t="shared" si="2"/>
        <v>8</v>
      </c>
      <c r="S25" s="29">
        <f t="shared" si="2"/>
        <v>8</v>
      </c>
      <c r="T25" s="29">
        <f t="shared" si="2"/>
        <v>16</v>
      </c>
      <c r="U25" s="29">
        <f t="shared" si="2"/>
        <v>8</v>
      </c>
      <c r="V25" s="29">
        <f t="shared" si="2"/>
        <v>0</v>
      </c>
      <c r="W25" s="29">
        <f t="shared" si="2"/>
        <v>0</v>
      </c>
      <c r="X25" s="29">
        <f t="shared" si="2"/>
        <v>0</v>
      </c>
      <c r="Y25" s="29">
        <f t="shared" si="2"/>
        <v>16</v>
      </c>
      <c r="Z25" s="29">
        <f t="shared" si="2"/>
        <v>0</v>
      </c>
      <c r="AA25" s="29">
        <f t="shared" si="2"/>
        <v>0</v>
      </c>
      <c r="AB25" s="29">
        <f t="shared" si="2"/>
        <v>0</v>
      </c>
      <c r="AC25" s="29">
        <f t="shared" si="2"/>
        <v>0</v>
      </c>
      <c r="AD25" s="29">
        <f t="shared" si="2"/>
        <v>16</v>
      </c>
      <c r="AE25" s="29">
        <f t="shared" si="2"/>
        <v>0</v>
      </c>
    </row>
    <row r="26" spans="1:31" ht="15.75" customHeight="1">
      <c r="A26" s="1"/>
      <c r="B26" s="33">
        <v>19</v>
      </c>
      <c r="C26" s="49">
        <v>19</v>
      </c>
      <c r="D26" s="29">
        <f t="shared" si="1"/>
        <v>0</v>
      </c>
      <c r="E26" s="29">
        <f t="shared" si="2"/>
        <v>0</v>
      </c>
      <c r="F26" s="29">
        <f t="shared" si="2"/>
        <v>52</v>
      </c>
      <c r="G26" s="29">
        <f t="shared" si="2"/>
        <v>0</v>
      </c>
      <c r="H26" s="29">
        <f t="shared" si="2"/>
        <v>0</v>
      </c>
      <c r="I26" s="29">
        <f t="shared" si="2"/>
        <v>0</v>
      </c>
      <c r="J26" s="29">
        <f t="shared" si="2"/>
        <v>0</v>
      </c>
      <c r="K26" s="29">
        <f t="shared" si="2"/>
        <v>0</v>
      </c>
      <c r="L26" s="29">
        <f t="shared" si="2"/>
        <v>50</v>
      </c>
      <c r="M26" s="29">
        <f t="shared" si="2"/>
        <v>50</v>
      </c>
      <c r="N26" s="29">
        <f t="shared" si="2"/>
        <v>50</v>
      </c>
      <c r="O26" s="29">
        <f t="shared" si="2"/>
        <v>50</v>
      </c>
      <c r="P26" s="29">
        <f t="shared" si="2"/>
        <v>50</v>
      </c>
      <c r="Q26" s="29">
        <f t="shared" si="2"/>
        <v>50</v>
      </c>
      <c r="R26" s="29">
        <f t="shared" si="2"/>
        <v>50</v>
      </c>
      <c r="S26" s="29">
        <f t="shared" si="2"/>
        <v>50</v>
      </c>
      <c r="T26" s="29">
        <f t="shared" si="2"/>
        <v>50</v>
      </c>
      <c r="U26" s="29">
        <f t="shared" si="2"/>
        <v>50</v>
      </c>
      <c r="V26" s="29">
        <f t="shared" si="2"/>
        <v>0</v>
      </c>
      <c r="W26" s="29">
        <f t="shared" si="2"/>
        <v>0</v>
      </c>
      <c r="X26" s="29">
        <f t="shared" si="2"/>
        <v>0</v>
      </c>
      <c r="Y26" s="29">
        <f t="shared" si="2"/>
        <v>50</v>
      </c>
      <c r="Z26" s="29">
        <f t="shared" si="2"/>
        <v>0</v>
      </c>
      <c r="AA26" s="29">
        <f t="shared" si="2"/>
        <v>0</v>
      </c>
      <c r="AB26" s="29">
        <f t="shared" si="2"/>
        <v>0</v>
      </c>
      <c r="AC26" s="29">
        <f t="shared" si="2"/>
        <v>0</v>
      </c>
      <c r="AD26" s="29">
        <f t="shared" si="2"/>
        <v>50</v>
      </c>
      <c r="AE26" s="29">
        <f t="shared" si="2"/>
        <v>0</v>
      </c>
    </row>
    <row r="27" spans="1:31" ht="15.75" customHeight="1">
      <c r="A27" s="1"/>
      <c r="B27" s="33">
        <v>20</v>
      </c>
      <c r="C27" s="49">
        <v>20</v>
      </c>
      <c r="D27" s="29">
        <f t="shared" si="1"/>
        <v>52</v>
      </c>
      <c r="E27" s="29">
        <f t="shared" si="2"/>
        <v>0</v>
      </c>
      <c r="F27" s="29">
        <f t="shared" si="2"/>
        <v>0</v>
      </c>
      <c r="G27" s="29">
        <f t="shared" si="2"/>
        <v>0</v>
      </c>
      <c r="H27" s="29">
        <f t="shared" si="2"/>
        <v>0</v>
      </c>
      <c r="I27" s="29">
        <f t="shared" si="2"/>
        <v>0</v>
      </c>
      <c r="J27" s="29">
        <f t="shared" si="2"/>
        <v>0</v>
      </c>
      <c r="K27" s="29">
        <f t="shared" si="2"/>
        <v>0</v>
      </c>
      <c r="L27" s="29">
        <f t="shared" si="2"/>
        <v>0</v>
      </c>
      <c r="M27" s="29">
        <f t="shared" si="2"/>
        <v>0</v>
      </c>
      <c r="N27" s="29">
        <f t="shared" si="2"/>
        <v>0</v>
      </c>
      <c r="O27" s="29">
        <f t="shared" si="2"/>
        <v>0</v>
      </c>
      <c r="P27" s="29">
        <f t="shared" si="2"/>
        <v>0</v>
      </c>
      <c r="Q27" s="29">
        <f t="shared" ref="Q27:AE27" si="3">Q54+Q81+Q108+Q135+Q162+Q189+Q216+Q243+Q270+Q297+Q324+Q351+Q378+Q405+Q432</f>
        <v>0</v>
      </c>
      <c r="R27" s="29">
        <f t="shared" si="3"/>
        <v>0</v>
      </c>
      <c r="S27" s="29">
        <f t="shared" si="3"/>
        <v>0</v>
      </c>
      <c r="T27" s="29">
        <f t="shared" si="3"/>
        <v>0</v>
      </c>
      <c r="U27" s="29">
        <f t="shared" si="3"/>
        <v>0</v>
      </c>
      <c r="V27" s="29">
        <f t="shared" si="3"/>
        <v>0</v>
      </c>
      <c r="W27" s="29">
        <f t="shared" si="3"/>
        <v>0</v>
      </c>
      <c r="X27" s="29">
        <f t="shared" si="3"/>
        <v>0</v>
      </c>
      <c r="Y27" s="29">
        <f t="shared" si="3"/>
        <v>0</v>
      </c>
      <c r="Z27" s="29">
        <f t="shared" si="3"/>
        <v>0</v>
      </c>
      <c r="AA27" s="29">
        <f t="shared" si="3"/>
        <v>0</v>
      </c>
      <c r="AB27" s="29">
        <f t="shared" si="3"/>
        <v>0</v>
      </c>
      <c r="AC27" s="29">
        <f t="shared" si="3"/>
        <v>0</v>
      </c>
      <c r="AD27" s="29">
        <f t="shared" si="3"/>
        <v>0</v>
      </c>
      <c r="AE27" s="29">
        <f t="shared" si="3"/>
        <v>0</v>
      </c>
    </row>
    <row r="28" spans="1:31" ht="30" customHeight="1">
      <c r="A28" s="1"/>
      <c r="B28" s="142" t="s">
        <v>69</v>
      </c>
      <c r="C28" s="143"/>
      <c r="D28" s="51">
        <f>+SUM(D8:D27)</f>
        <v>1258</v>
      </c>
      <c r="E28" s="51">
        <f t="shared" ref="E28:AE28" si="4">+SUM(E8:E27)</f>
        <v>0</v>
      </c>
      <c r="F28" s="51">
        <f t="shared" si="4"/>
        <v>641</v>
      </c>
      <c r="G28" s="51">
        <f t="shared" si="4"/>
        <v>0</v>
      </c>
      <c r="H28" s="51">
        <f t="shared" si="4"/>
        <v>371</v>
      </c>
      <c r="I28" s="51">
        <f t="shared" si="4"/>
        <v>0</v>
      </c>
      <c r="J28" s="51">
        <f t="shared" si="4"/>
        <v>368</v>
      </c>
      <c r="K28" s="51">
        <f t="shared" si="4"/>
        <v>85</v>
      </c>
      <c r="L28" s="51">
        <f t="shared" si="4"/>
        <v>1685</v>
      </c>
      <c r="M28" s="51">
        <f t="shared" si="4"/>
        <v>1719</v>
      </c>
      <c r="N28" s="51">
        <f t="shared" si="4"/>
        <v>1723</v>
      </c>
      <c r="O28" s="51">
        <f t="shared" si="4"/>
        <v>1816</v>
      </c>
      <c r="P28" s="51">
        <f t="shared" si="4"/>
        <v>1723</v>
      </c>
      <c r="Q28" s="51">
        <f t="shared" si="4"/>
        <v>1681</v>
      </c>
      <c r="R28" s="51">
        <f t="shared" si="4"/>
        <v>1681</v>
      </c>
      <c r="S28" s="51">
        <f t="shared" si="4"/>
        <v>1680</v>
      </c>
      <c r="T28" s="51">
        <f t="shared" si="4"/>
        <v>1816</v>
      </c>
      <c r="U28" s="51">
        <f t="shared" si="4"/>
        <v>1680</v>
      </c>
      <c r="V28" s="51">
        <f t="shared" si="4"/>
        <v>0</v>
      </c>
      <c r="W28" s="51">
        <f t="shared" si="4"/>
        <v>0</v>
      </c>
      <c r="X28" s="51">
        <f t="shared" si="4"/>
        <v>0</v>
      </c>
      <c r="Y28" s="51">
        <f t="shared" si="4"/>
        <v>1816</v>
      </c>
      <c r="Z28" s="51">
        <f t="shared" si="4"/>
        <v>0</v>
      </c>
      <c r="AA28" s="51">
        <f t="shared" si="4"/>
        <v>0</v>
      </c>
      <c r="AB28" s="51">
        <f t="shared" si="4"/>
        <v>0</v>
      </c>
      <c r="AC28" s="51">
        <f t="shared" si="4"/>
        <v>0</v>
      </c>
      <c r="AD28" s="51">
        <f t="shared" si="4"/>
        <v>1731</v>
      </c>
      <c r="AE28" s="51">
        <f t="shared" si="4"/>
        <v>0</v>
      </c>
    </row>
    <row r="29" spans="1:31" ht="15.75" customHeight="1">
      <c r="A29" s="1"/>
      <c r="B29" s="1" t="str">
        <f>B2</f>
        <v>Organik Pelindo Penugasan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31" ht="14.5">
      <c r="A30" s="1"/>
      <c r="B30" s="40" t="str">
        <f>Usia!B17</f>
        <v>PT. Pelindo TPK (Subholding Pusat)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31" ht="14.5">
      <c r="A31" s="1"/>
      <c r="B31" s="137" t="s">
        <v>3</v>
      </c>
      <c r="C31" s="3"/>
      <c r="D31" s="4" t="s">
        <v>0</v>
      </c>
      <c r="E31" s="4" t="s">
        <v>1</v>
      </c>
      <c r="F31" s="4" t="s">
        <v>0</v>
      </c>
      <c r="G31" s="4" t="s">
        <v>1</v>
      </c>
      <c r="H31" s="4" t="s">
        <v>0</v>
      </c>
      <c r="I31" s="4" t="s">
        <v>1</v>
      </c>
      <c r="J31" s="4" t="s">
        <v>0</v>
      </c>
      <c r="K31" s="4" t="s">
        <v>1</v>
      </c>
      <c r="L31" s="5" t="s">
        <v>0</v>
      </c>
      <c r="M31" s="5" t="s">
        <v>0</v>
      </c>
      <c r="N31" s="4" t="s">
        <v>0</v>
      </c>
      <c r="O31" s="4" t="s">
        <v>1</v>
      </c>
      <c r="P31" s="6" t="s">
        <v>0</v>
      </c>
      <c r="Q31" s="5" t="s">
        <v>0</v>
      </c>
      <c r="R31" s="5" t="s">
        <v>0</v>
      </c>
      <c r="S31" s="4" t="s">
        <v>0</v>
      </c>
      <c r="T31" s="4" t="s">
        <v>1</v>
      </c>
      <c r="U31" s="6" t="s">
        <v>0</v>
      </c>
      <c r="V31" s="5" t="s">
        <v>0</v>
      </c>
      <c r="W31" s="5" t="s">
        <v>0</v>
      </c>
      <c r="X31" s="4" t="s">
        <v>0</v>
      </c>
      <c r="Y31" s="4" t="s">
        <v>1</v>
      </c>
      <c r="Z31" s="6" t="s">
        <v>0</v>
      </c>
      <c r="AA31" s="5" t="s">
        <v>0</v>
      </c>
      <c r="AB31" s="5" t="s">
        <v>0</v>
      </c>
      <c r="AC31" s="4" t="s">
        <v>0</v>
      </c>
      <c r="AD31" s="4" t="s">
        <v>1</v>
      </c>
      <c r="AE31" s="6" t="s">
        <v>0</v>
      </c>
    </row>
    <row r="32" spans="1:31" ht="15" customHeight="1">
      <c r="A32" s="1"/>
      <c r="B32" s="138"/>
      <c r="C32" s="9" t="s">
        <v>38</v>
      </c>
      <c r="D32" s="9" t="s">
        <v>6</v>
      </c>
      <c r="E32" s="9" t="s">
        <v>6</v>
      </c>
      <c r="F32" s="9" t="s">
        <v>7</v>
      </c>
      <c r="G32" s="9" t="s">
        <v>7</v>
      </c>
      <c r="H32" s="9" t="s">
        <v>8</v>
      </c>
      <c r="I32" s="9" t="s">
        <v>8</v>
      </c>
      <c r="J32" s="9" t="s">
        <v>9</v>
      </c>
      <c r="K32" s="9" t="s">
        <v>9</v>
      </c>
      <c r="L32" s="10" t="s">
        <v>10</v>
      </c>
      <c r="M32" s="10" t="s">
        <v>11</v>
      </c>
      <c r="N32" s="9" t="s">
        <v>12</v>
      </c>
      <c r="O32" s="9" t="s">
        <v>6</v>
      </c>
      <c r="P32" s="11" t="s">
        <v>6</v>
      </c>
      <c r="Q32" s="10" t="s">
        <v>63</v>
      </c>
      <c r="R32" s="10" t="s">
        <v>13</v>
      </c>
      <c r="S32" s="9" t="s">
        <v>14</v>
      </c>
      <c r="T32" s="9" t="s">
        <v>7</v>
      </c>
      <c r="U32" s="11" t="s">
        <v>7</v>
      </c>
      <c r="V32" s="10" t="s">
        <v>15</v>
      </c>
      <c r="W32" s="10" t="s">
        <v>16</v>
      </c>
      <c r="X32" s="9" t="s">
        <v>17</v>
      </c>
      <c r="Y32" s="9" t="s">
        <v>8</v>
      </c>
      <c r="Z32" s="11" t="s">
        <v>8</v>
      </c>
      <c r="AA32" s="10" t="s">
        <v>18</v>
      </c>
      <c r="AB32" s="10" t="s">
        <v>19</v>
      </c>
      <c r="AC32" s="9" t="s">
        <v>9</v>
      </c>
      <c r="AD32" s="9" t="s">
        <v>9</v>
      </c>
      <c r="AE32" s="11" t="s">
        <v>20</v>
      </c>
    </row>
    <row r="33" spans="1:31" ht="14.5">
      <c r="A33" s="1"/>
      <c r="B33" s="139"/>
      <c r="C33" s="13"/>
      <c r="D33" s="14">
        <v>2021</v>
      </c>
      <c r="E33" s="14">
        <v>2021</v>
      </c>
      <c r="F33" s="14">
        <v>2021</v>
      </c>
      <c r="G33" s="14">
        <v>2021</v>
      </c>
      <c r="H33" s="14">
        <v>2021</v>
      </c>
      <c r="I33" s="14">
        <v>2021</v>
      </c>
      <c r="J33" s="14">
        <v>2021</v>
      </c>
      <c r="K33" s="14">
        <v>2021</v>
      </c>
      <c r="L33" s="15" t="s">
        <v>22</v>
      </c>
      <c r="M33" s="15" t="s">
        <v>22</v>
      </c>
      <c r="N33" s="14" t="s">
        <v>22</v>
      </c>
      <c r="O33" s="14" t="s">
        <v>22</v>
      </c>
      <c r="P33" s="16">
        <v>2022</v>
      </c>
      <c r="Q33" s="15" t="s">
        <v>22</v>
      </c>
      <c r="R33" s="15" t="s">
        <v>22</v>
      </c>
      <c r="S33" s="14" t="s">
        <v>22</v>
      </c>
      <c r="T33" s="14" t="s">
        <v>22</v>
      </c>
      <c r="U33" s="16">
        <v>2022</v>
      </c>
      <c r="V33" s="15" t="s">
        <v>22</v>
      </c>
      <c r="W33" s="15" t="s">
        <v>22</v>
      </c>
      <c r="X33" s="14" t="s">
        <v>22</v>
      </c>
      <c r="Y33" s="14" t="s">
        <v>22</v>
      </c>
      <c r="Z33" s="16">
        <v>2022</v>
      </c>
      <c r="AA33" s="15" t="s">
        <v>22</v>
      </c>
      <c r="AB33" s="15" t="s">
        <v>22</v>
      </c>
      <c r="AC33" s="14">
        <v>2022</v>
      </c>
      <c r="AD33" s="14">
        <v>2022</v>
      </c>
      <c r="AE33" s="16">
        <v>2022</v>
      </c>
    </row>
    <row r="34" spans="1:31" ht="14.5">
      <c r="A34" s="1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ht="14.5">
      <c r="A35" s="1"/>
      <c r="B35" s="33">
        <v>1</v>
      </c>
      <c r="C35" s="49">
        <v>1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f>E35+G35+I35</f>
        <v>0</v>
      </c>
      <c r="L35" s="29">
        <v>2</v>
      </c>
      <c r="M35" s="29">
        <v>1</v>
      </c>
      <c r="N35" s="29">
        <v>1</v>
      </c>
      <c r="O35" s="29">
        <v>2</v>
      </c>
      <c r="P35" s="29">
        <f>N35</f>
        <v>1</v>
      </c>
      <c r="Q35" s="29">
        <v>1</v>
      </c>
      <c r="R35" s="29">
        <v>1</v>
      </c>
      <c r="S35" s="29">
        <v>1</v>
      </c>
      <c r="T35" s="29">
        <v>2</v>
      </c>
      <c r="U35" s="29">
        <f>S35</f>
        <v>1</v>
      </c>
      <c r="V35" s="29">
        <v>0</v>
      </c>
      <c r="W35" s="29">
        <v>0</v>
      </c>
      <c r="X35" s="29">
        <v>0</v>
      </c>
      <c r="Y35" s="29">
        <v>2</v>
      </c>
      <c r="Z35" s="29">
        <f>X35</f>
        <v>0</v>
      </c>
      <c r="AA35" s="29">
        <v>0</v>
      </c>
      <c r="AB35" s="29">
        <v>0</v>
      </c>
      <c r="AC35" s="29">
        <v>0</v>
      </c>
      <c r="AD35" s="29">
        <v>2</v>
      </c>
      <c r="AE35" s="29">
        <f>AC35</f>
        <v>0</v>
      </c>
    </row>
    <row r="36" spans="1:31" ht="14.5">
      <c r="A36" s="1"/>
      <c r="B36" s="33">
        <v>2</v>
      </c>
      <c r="C36" s="49">
        <v>2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f t="shared" ref="K36:K54" si="5">E36+G36+I36</f>
        <v>0</v>
      </c>
      <c r="L36" s="29">
        <v>6</v>
      </c>
      <c r="M36" s="29">
        <v>7</v>
      </c>
      <c r="N36" s="29">
        <v>7</v>
      </c>
      <c r="O36" s="29">
        <v>6</v>
      </c>
      <c r="P36" s="29">
        <f t="shared" ref="P36:P54" si="6">N36</f>
        <v>7</v>
      </c>
      <c r="Q36" s="29">
        <v>7</v>
      </c>
      <c r="R36" s="29">
        <v>7</v>
      </c>
      <c r="S36" s="29">
        <v>7</v>
      </c>
      <c r="T36" s="29">
        <v>6</v>
      </c>
      <c r="U36" s="29">
        <f t="shared" ref="U36:U54" si="7">S36</f>
        <v>7</v>
      </c>
      <c r="V36" s="29">
        <v>0</v>
      </c>
      <c r="W36" s="29">
        <v>0</v>
      </c>
      <c r="X36" s="29">
        <v>0</v>
      </c>
      <c r="Y36" s="29">
        <v>6</v>
      </c>
      <c r="Z36" s="29">
        <f t="shared" ref="Z36:Z54" si="8">X36</f>
        <v>0</v>
      </c>
      <c r="AA36" s="29">
        <v>0</v>
      </c>
      <c r="AB36" s="29">
        <v>0</v>
      </c>
      <c r="AC36" s="29">
        <v>0</v>
      </c>
      <c r="AD36" s="29">
        <v>6</v>
      </c>
      <c r="AE36" s="29">
        <f t="shared" ref="AE36:AE54" si="9">AC36</f>
        <v>0</v>
      </c>
    </row>
    <row r="37" spans="1:31" ht="14.5">
      <c r="A37" s="1"/>
      <c r="B37" s="33">
        <v>3</v>
      </c>
      <c r="C37" s="49">
        <v>3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f t="shared" si="5"/>
        <v>0</v>
      </c>
      <c r="L37" s="29">
        <v>2</v>
      </c>
      <c r="M37" s="29">
        <v>2</v>
      </c>
      <c r="N37" s="29">
        <v>2</v>
      </c>
      <c r="O37" s="29">
        <v>2</v>
      </c>
      <c r="P37" s="29">
        <f t="shared" si="6"/>
        <v>2</v>
      </c>
      <c r="Q37" s="29">
        <v>2</v>
      </c>
      <c r="R37" s="29">
        <v>2</v>
      </c>
      <c r="S37" s="29">
        <v>2</v>
      </c>
      <c r="T37" s="29">
        <v>2</v>
      </c>
      <c r="U37" s="29">
        <f t="shared" si="7"/>
        <v>2</v>
      </c>
      <c r="V37" s="29">
        <v>0</v>
      </c>
      <c r="W37" s="29">
        <v>0</v>
      </c>
      <c r="X37" s="29">
        <v>0</v>
      </c>
      <c r="Y37" s="29">
        <v>2</v>
      </c>
      <c r="Z37" s="29">
        <f t="shared" si="8"/>
        <v>0</v>
      </c>
      <c r="AA37" s="29">
        <v>0</v>
      </c>
      <c r="AB37" s="29">
        <v>0</v>
      </c>
      <c r="AC37" s="29">
        <v>0</v>
      </c>
      <c r="AD37" s="29">
        <v>2</v>
      </c>
      <c r="AE37" s="29">
        <f t="shared" si="9"/>
        <v>0</v>
      </c>
    </row>
    <row r="38" spans="1:31" ht="14.5">
      <c r="A38" s="1"/>
      <c r="B38" s="33">
        <v>4</v>
      </c>
      <c r="C38" s="49">
        <v>4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f t="shared" si="5"/>
        <v>0</v>
      </c>
      <c r="L38" s="29">
        <v>10</v>
      </c>
      <c r="M38" s="29">
        <v>10</v>
      </c>
      <c r="N38" s="29">
        <v>10</v>
      </c>
      <c r="O38" s="29">
        <v>10</v>
      </c>
      <c r="P38" s="29">
        <f t="shared" si="6"/>
        <v>10</v>
      </c>
      <c r="Q38" s="29">
        <v>10</v>
      </c>
      <c r="R38" s="29">
        <v>10</v>
      </c>
      <c r="S38" s="29">
        <v>10</v>
      </c>
      <c r="T38" s="29">
        <v>10</v>
      </c>
      <c r="U38" s="29">
        <f t="shared" si="7"/>
        <v>10</v>
      </c>
      <c r="V38" s="29">
        <v>0</v>
      </c>
      <c r="W38" s="29">
        <v>0</v>
      </c>
      <c r="X38" s="29">
        <v>0</v>
      </c>
      <c r="Y38" s="29">
        <v>10</v>
      </c>
      <c r="Z38" s="29">
        <f t="shared" si="8"/>
        <v>0</v>
      </c>
      <c r="AA38" s="29">
        <v>0</v>
      </c>
      <c r="AB38" s="29">
        <v>0</v>
      </c>
      <c r="AC38" s="29">
        <v>0</v>
      </c>
      <c r="AD38" s="29">
        <v>10</v>
      </c>
      <c r="AE38" s="29">
        <f t="shared" si="9"/>
        <v>0</v>
      </c>
    </row>
    <row r="39" spans="1:31" ht="14.5">
      <c r="A39" s="1"/>
      <c r="B39" s="33">
        <v>5</v>
      </c>
      <c r="C39" s="49">
        <v>5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f t="shared" si="5"/>
        <v>0</v>
      </c>
      <c r="L39" s="29">
        <v>16</v>
      </c>
      <c r="M39" s="29">
        <v>16</v>
      </c>
      <c r="N39" s="29">
        <v>16</v>
      </c>
      <c r="O39" s="29">
        <v>16</v>
      </c>
      <c r="P39" s="29">
        <f t="shared" si="6"/>
        <v>16</v>
      </c>
      <c r="Q39" s="29">
        <v>16</v>
      </c>
      <c r="R39" s="29">
        <v>16</v>
      </c>
      <c r="S39" s="29">
        <v>16</v>
      </c>
      <c r="T39" s="29">
        <v>16</v>
      </c>
      <c r="U39" s="29">
        <f t="shared" si="7"/>
        <v>16</v>
      </c>
      <c r="V39" s="29">
        <v>0</v>
      </c>
      <c r="W39" s="29">
        <v>0</v>
      </c>
      <c r="X39" s="29">
        <v>0</v>
      </c>
      <c r="Y39" s="29">
        <v>16</v>
      </c>
      <c r="Z39" s="29">
        <f t="shared" si="8"/>
        <v>0</v>
      </c>
      <c r="AA39" s="29">
        <v>0</v>
      </c>
      <c r="AB39" s="29">
        <v>0</v>
      </c>
      <c r="AC39" s="29">
        <v>0</v>
      </c>
      <c r="AD39" s="29">
        <v>16</v>
      </c>
      <c r="AE39" s="29">
        <f t="shared" si="9"/>
        <v>0</v>
      </c>
    </row>
    <row r="40" spans="1:31" ht="14.5">
      <c r="A40" s="1"/>
      <c r="B40" s="33">
        <v>6</v>
      </c>
      <c r="C40" s="49">
        <v>6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f t="shared" si="5"/>
        <v>0</v>
      </c>
      <c r="L40" s="29">
        <v>8</v>
      </c>
      <c r="M40" s="29">
        <v>8</v>
      </c>
      <c r="N40" s="29">
        <v>8</v>
      </c>
      <c r="O40" s="29">
        <v>8</v>
      </c>
      <c r="P40" s="29">
        <f t="shared" si="6"/>
        <v>8</v>
      </c>
      <c r="Q40" s="29">
        <v>8</v>
      </c>
      <c r="R40" s="29">
        <v>8</v>
      </c>
      <c r="S40" s="29">
        <v>8</v>
      </c>
      <c r="T40" s="29">
        <v>8</v>
      </c>
      <c r="U40" s="29">
        <f t="shared" si="7"/>
        <v>8</v>
      </c>
      <c r="V40" s="29">
        <v>0</v>
      </c>
      <c r="W40" s="29">
        <v>0</v>
      </c>
      <c r="X40" s="29">
        <v>0</v>
      </c>
      <c r="Y40" s="29">
        <v>8</v>
      </c>
      <c r="Z40" s="29">
        <f t="shared" si="8"/>
        <v>0</v>
      </c>
      <c r="AA40" s="29">
        <v>0</v>
      </c>
      <c r="AB40" s="29">
        <v>0</v>
      </c>
      <c r="AC40" s="29">
        <v>0</v>
      </c>
      <c r="AD40" s="29">
        <v>8</v>
      </c>
      <c r="AE40" s="29">
        <f t="shared" si="9"/>
        <v>0</v>
      </c>
    </row>
    <row r="41" spans="1:31" ht="14.5">
      <c r="A41" s="1"/>
      <c r="B41" s="33">
        <v>7</v>
      </c>
      <c r="C41" s="49">
        <v>7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f t="shared" si="5"/>
        <v>0</v>
      </c>
      <c r="L41" s="29">
        <v>16</v>
      </c>
      <c r="M41" s="29">
        <v>16</v>
      </c>
      <c r="N41" s="29">
        <v>16</v>
      </c>
      <c r="O41" s="29">
        <v>16</v>
      </c>
      <c r="P41" s="29">
        <f t="shared" si="6"/>
        <v>16</v>
      </c>
      <c r="Q41" s="29">
        <v>16</v>
      </c>
      <c r="R41" s="29">
        <v>16</v>
      </c>
      <c r="S41" s="29">
        <v>16</v>
      </c>
      <c r="T41" s="29">
        <v>16</v>
      </c>
      <c r="U41" s="29">
        <f t="shared" si="7"/>
        <v>16</v>
      </c>
      <c r="V41" s="29">
        <v>0</v>
      </c>
      <c r="W41" s="29">
        <v>0</v>
      </c>
      <c r="X41" s="29">
        <v>0</v>
      </c>
      <c r="Y41" s="29">
        <v>16</v>
      </c>
      <c r="Z41" s="29">
        <f t="shared" si="8"/>
        <v>0</v>
      </c>
      <c r="AA41" s="29">
        <v>0</v>
      </c>
      <c r="AB41" s="29">
        <v>0</v>
      </c>
      <c r="AC41" s="29">
        <v>0</v>
      </c>
      <c r="AD41" s="29">
        <v>16</v>
      </c>
      <c r="AE41" s="29">
        <f t="shared" si="9"/>
        <v>0</v>
      </c>
    </row>
    <row r="42" spans="1:31" ht="14.5">
      <c r="A42" s="1"/>
      <c r="B42" s="33">
        <v>8</v>
      </c>
      <c r="C42" s="49">
        <v>8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f t="shared" si="5"/>
        <v>0</v>
      </c>
      <c r="L42" s="29">
        <v>6</v>
      </c>
      <c r="M42" s="29">
        <v>6</v>
      </c>
      <c r="N42" s="29">
        <v>6</v>
      </c>
      <c r="O42" s="29">
        <v>6</v>
      </c>
      <c r="P42" s="29">
        <f t="shared" si="6"/>
        <v>6</v>
      </c>
      <c r="Q42" s="29">
        <v>5</v>
      </c>
      <c r="R42" s="29">
        <v>5</v>
      </c>
      <c r="S42" s="29">
        <v>5</v>
      </c>
      <c r="T42" s="29">
        <v>6</v>
      </c>
      <c r="U42" s="29">
        <f t="shared" si="7"/>
        <v>5</v>
      </c>
      <c r="V42" s="29">
        <v>0</v>
      </c>
      <c r="W42" s="29">
        <v>0</v>
      </c>
      <c r="X42" s="29">
        <v>0</v>
      </c>
      <c r="Y42" s="29">
        <v>6</v>
      </c>
      <c r="Z42" s="29">
        <f t="shared" si="8"/>
        <v>0</v>
      </c>
      <c r="AA42" s="29">
        <v>0</v>
      </c>
      <c r="AB42" s="29">
        <v>0</v>
      </c>
      <c r="AC42" s="29">
        <v>0</v>
      </c>
      <c r="AD42" s="29">
        <v>6</v>
      </c>
      <c r="AE42" s="29">
        <f t="shared" si="9"/>
        <v>0</v>
      </c>
    </row>
    <row r="43" spans="1:31" ht="14.5">
      <c r="A43" s="1"/>
      <c r="B43" s="33">
        <v>9</v>
      </c>
      <c r="C43" s="49">
        <v>9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f t="shared" si="5"/>
        <v>0</v>
      </c>
      <c r="L43" s="29">
        <v>4</v>
      </c>
      <c r="M43" s="29">
        <v>4</v>
      </c>
      <c r="N43" s="29">
        <v>4</v>
      </c>
      <c r="O43" s="29">
        <v>4</v>
      </c>
      <c r="P43" s="29">
        <f t="shared" si="6"/>
        <v>4</v>
      </c>
      <c r="Q43" s="29">
        <v>4</v>
      </c>
      <c r="R43" s="29">
        <v>4</v>
      </c>
      <c r="S43" s="29">
        <v>4</v>
      </c>
      <c r="T43" s="29">
        <v>4</v>
      </c>
      <c r="U43" s="29">
        <f t="shared" si="7"/>
        <v>4</v>
      </c>
      <c r="V43" s="29">
        <v>0</v>
      </c>
      <c r="W43" s="29">
        <v>0</v>
      </c>
      <c r="X43" s="29">
        <v>0</v>
      </c>
      <c r="Y43" s="29">
        <v>4</v>
      </c>
      <c r="Z43" s="29">
        <f t="shared" si="8"/>
        <v>0</v>
      </c>
      <c r="AA43" s="29">
        <v>0</v>
      </c>
      <c r="AB43" s="29">
        <v>0</v>
      </c>
      <c r="AC43" s="29">
        <v>0</v>
      </c>
      <c r="AD43" s="29">
        <v>4</v>
      </c>
      <c r="AE43" s="29">
        <f t="shared" si="9"/>
        <v>0</v>
      </c>
    </row>
    <row r="44" spans="1:31" ht="14.5">
      <c r="A44" s="1"/>
      <c r="B44" s="33">
        <v>10</v>
      </c>
      <c r="C44" s="49">
        <v>10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f t="shared" si="5"/>
        <v>0</v>
      </c>
      <c r="L44" s="29">
        <v>50</v>
      </c>
      <c r="M44" s="29">
        <v>50</v>
      </c>
      <c r="N44" s="29">
        <v>52</v>
      </c>
      <c r="O44" s="29">
        <v>50</v>
      </c>
      <c r="P44" s="29">
        <f t="shared" si="6"/>
        <v>52</v>
      </c>
      <c r="Q44" s="29">
        <v>52</v>
      </c>
      <c r="R44" s="29">
        <v>53</v>
      </c>
      <c r="S44" s="29">
        <v>53</v>
      </c>
      <c r="T44" s="29">
        <v>50</v>
      </c>
      <c r="U44" s="29">
        <f t="shared" si="7"/>
        <v>53</v>
      </c>
      <c r="V44" s="29">
        <v>0</v>
      </c>
      <c r="W44" s="29">
        <v>0</v>
      </c>
      <c r="X44" s="29">
        <v>0</v>
      </c>
      <c r="Y44" s="29">
        <v>50</v>
      </c>
      <c r="Z44" s="29">
        <f t="shared" si="8"/>
        <v>0</v>
      </c>
      <c r="AA44" s="29">
        <v>0</v>
      </c>
      <c r="AB44" s="29">
        <v>0</v>
      </c>
      <c r="AC44" s="29">
        <v>0</v>
      </c>
      <c r="AD44" s="29">
        <v>50</v>
      </c>
      <c r="AE44" s="29">
        <f t="shared" si="9"/>
        <v>0</v>
      </c>
    </row>
    <row r="45" spans="1:31" ht="14.5">
      <c r="A45" s="1"/>
      <c r="B45" s="33">
        <v>11</v>
      </c>
      <c r="C45" s="49">
        <v>11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f t="shared" si="5"/>
        <v>0</v>
      </c>
      <c r="L45" s="29">
        <v>34</v>
      </c>
      <c r="M45" s="29">
        <v>33</v>
      </c>
      <c r="N45" s="29">
        <v>33</v>
      </c>
      <c r="O45" s="29">
        <v>34</v>
      </c>
      <c r="P45" s="29">
        <f t="shared" si="6"/>
        <v>33</v>
      </c>
      <c r="Q45" s="29">
        <v>33</v>
      </c>
      <c r="R45" s="29">
        <v>34</v>
      </c>
      <c r="S45" s="29">
        <v>34</v>
      </c>
      <c r="T45" s="29">
        <v>34</v>
      </c>
      <c r="U45" s="29">
        <f t="shared" si="7"/>
        <v>34</v>
      </c>
      <c r="V45" s="29">
        <v>0</v>
      </c>
      <c r="W45" s="29">
        <v>0</v>
      </c>
      <c r="X45" s="29">
        <v>0</v>
      </c>
      <c r="Y45" s="29">
        <v>34</v>
      </c>
      <c r="Z45" s="29">
        <f t="shared" si="8"/>
        <v>0</v>
      </c>
      <c r="AA45" s="29">
        <v>0</v>
      </c>
      <c r="AB45" s="29">
        <v>0</v>
      </c>
      <c r="AC45" s="29">
        <v>0</v>
      </c>
      <c r="AD45" s="29">
        <v>34</v>
      </c>
      <c r="AE45" s="29">
        <f t="shared" si="9"/>
        <v>0</v>
      </c>
    </row>
    <row r="46" spans="1:31" ht="14.5">
      <c r="A46" s="1"/>
      <c r="B46" s="33">
        <v>12</v>
      </c>
      <c r="C46" s="49">
        <v>12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f t="shared" si="5"/>
        <v>0</v>
      </c>
      <c r="L46" s="29">
        <v>22</v>
      </c>
      <c r="M46" s="29">
        <v>22</v>
      </c>
      <c r="N46" s="29">
        <v>23</v>
      </c>
      <c r="O46" s="29">
        <v>42</v>
      </c>
      <c r="P46" s="29">
        <f t="shared" si="6"/>
        <v>23</v>
      </c>
      <c r="Q46" s="29">
        <v>24</v>
      </c>
      <c r="R46" s="29">
        <v>25</v>
      </c>
      <c r="S46" s="29">
        <v>25</v>
      </c>
      <c r="T46" s="29">
        <v>42</v>
      </c>
      <c r="U46" s="29">
        <f t="shared" si="7"/>
        <v>25</v>
      </c>
      <c r="V46" s="29">
        <v>0</v>
      </c>
      <c r="W46" s="29">
        <v>0</v>
      </c>
      <c r="X46" s="29">
        <v>0</v>
      </c>
      <c r="Y46" s="29">
        <v>42</v>
      </c>
      <c r="Z46" s="29">
        <f t="shared" si="8"/>
        <v>0</v>
      </c>
      <c r="AA46" s="29">
        <v>0</v>
      </c>
      <c r="AB46" s="29">
        <v>0</v>
      </c>
      <c r="AC46" s="29">
        <v>0</v>
      </c>
      <c r="AD46" s="29">
        <v>42</v>
      </c>
      <c r="AE46" s="29">
        <f t="shared" si="9"/>
        <v>0</v>
      </c>
    </row>
    <row r="47" spans="1:31" ht="15.75" customHeight="1">
      <c r="A47" s="1"/>
      <c r="B47" s="33">
        <v>13</v>
      </c>
      <c r="C47" s="49">
        <v>13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f t="shared" si="5"/>
        <v>0</v>
      </c>
      <c r="L47" s="29">
        <v>18</v>
      </c>
      <c r="M47" s="29">
        <v>18</v>
      </c>
      <c r="N47" s="29">
        <v>18</v>
      </c>
      <c r="O47" s="29">
        <v>18</v>
      </c>
      <c r="P47" s="29">
        <f t="shared" si="6"/>
        <v>18</v>
      </c>
      <c r="Q47" s="29">
        <v>19</v>
      </c>
      <c r="R47" s="29">
        <v>19</v>
      </c>
      <c r="S47" s="29">
        <v>19</v>
      </c>
      <c r="T47" s="29">
        <v>18</v>
      </c>
      <c r="U47" s="29">
        <f t="shared" si="7"/>
        <v>19</v>
      </c>
      <c r="V47" s="29">
        <v>0</v>
      </c>
      <c r="W47" s="29">
        <v>0</v>
      </c>
      <c r="X47" s="29">
        <v>0</v>
      </c>
      <c r="Y47" s="29">
        <v>18</v>
      </c>
      <c r="Z47" s="29">
        <f t="shared" si="8"/>
        <v>0</v>
      </c>
      <c r="AA47" s="29">
        <v>0</v>
      </c>
      <c r="AB47" s="29">
        <v>0</v>
      </c>
      <c r="AC47" s="29">
        <v>0</v>
      </c>
      <c r="AD47" s="29">
        <v>18</v>
      </c>
      <c r="AE47" s="29">
        <f t="shared" si="9"/>
        <v>0</v>
      </c>
    </row>
    <row r="48" spans="1:31" ht="15.75" customHeight="1">
      <c r="A48" s="1"/>
      <c r="B48" s="33">
        <v>14</v>
      </c>
      <c r="C48" s="49">
        <v>14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f t="shared" si="5"/>
        <v>0</v>
      </c>
      <c r="L48" s="29">
        <v>0</v>
      </c>
      <c r="M48" s="29">
        <v>0</v>
      </c>
      <c r="N48" s="29">
        <v>0</v>
      </c>
      <c r="O48" s="29">
        <v>0</v>
      </c>
      <c r="P48" s="29">
        <f t="shared" si="6"/>
        <v>0</v>
      </c>
      <c r="Q48" s="29">
        <v>0</v>
      </c>
      <c r="R48" s="29">
        <v>0</v>
      </c>
      <c r="S48" s="29">
        <v>0</v>
      </c>
      <c r="T48" s="29">
        <v>0</v>
      </c>
      <c r="U48" s="29">
        <f t="shared" si="7"/>
        <v>0</v>
      </c>
      <c r="V48" s="29">
        <v>0</v>
      </c>
      <c r="W48" s="29">
        <v>0</v>
      </c>
      <c r="X48" s="29">
        <v>0</v>
      </c>
      <c r="Y48" s="29">
        <v>0</v>
      </c>
      <c r="Z48" s="29">
        <f t="shared" si="8"/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f t="shared" si="9"/>
        <v>0</v>
      </c>
    </row>
    <row r="49" spans="1:31" ht="15.75" customHeight="1">
      <c r="A49" s="1"/>
      <c r="B49" s="33">
        <v>15</v>
      </c>
      <c r="C49" s="49">
        <v>15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f t="shared" si="5"/>
        <v>0</v>
      </c>
      <c r="L49" s="29">
        <v>3</v>
      </c>
      <c r="M49" s="29">
        <v>3</v>
      </c>
      <c r="N49" s="29">
        <v>3</v>
      </c>
      <c r="O49" s="29">
        <v>3</v>
      </c>
      <c r="P49" s="29">
        <f t="shared" si="6"/>
        <v>3</v>
      </c>
      <c r="Q49" s="29">
        <v>3</v>
      </c>
      <c r="R49" s="29">
        <v>3</v>
      </c>
      <c r="S49" s="29">
        <v>3</v>
      </c>
      <c r="T49" s="29">
        <v>3</v>
      </c>
      <c r="U49" s="29">
        <f t="shared" si="7"/>
        <v>3</v>
      </c>
      <c r="V49" s="29">
        <v>0</v>
      </c>
      <c r="W49" s="29">
        <v>0</v>
      </c>
      <c r="X49" s="29">
        <v>0</v>
      </c>
      <c r="Y49" s="29">
        <v>3</v>
      </c>
      <c r="Z49" s="29">
        <f t="shared" si="8"/>
        <v>0</v>
      </c>
      <c r="AA49" s="29">
        <v>0</v>
      </c>
      <c r="AB49" s="29">
        <v>0</v>
      </c>
      <c r="AC49" s="29">
        <v>0</v>
      </c>
      <c r="AD49" s="29">
        <v>3</v>
      </c>
      <c r="AE49" s="29">
        <f t="shared" si="9"/>
        <v>0</v>
      </c>
    </row>
    <row r="50" spans="1:31" ht="15.75" customHeight="1">
      <c r="A50" s="1"/>
      <c r="B50" s="33">
        <v>16</v>
      </c>
      <c r="C50" s="49">
        <v>16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f t="shared" si="5"/>
        <v>0</v>
      </c>
      <c r="L50" s="29">
        <v>2</v>
      </c>
      <c r="M50" s="29">
        <v>2</v>
      </c>
      <c r="N50" s="29">
        <v>2</v>
      </c>
      <c r="O50" s="29">
        <v>2</v>
      </c>
      <c r="P50" s="29">
        <f t="shared" si="6"/>
        <v>2</v>
      </c>
      <c r="Q50" s="29">
        <v>2</v>
      </c>
      <c r="R50" s="29">
        <v>2</v>
      </c>
      <c r="S50" s="29">
        <v>2</v>
      </c>
      <c r="T50" s="29">
        <v>2</v>
      </c>
      <c r="U50" s="29">
        <f t="shared" si="7"/>
        <v>2</v>
      </c>
      <c r="V50" s="29">
        <v>0</v>
      </c>
      <c r="W50" s="29">
        <v>0</v>
      </c>
      <c r="X50" s="29">
        <v>0</v>
      </c>
      <c r="Y50" s="29">
        <v>2</v>
      </c>
      <c r="Z50" s="29">
        <f t="shared" si="8"/>
        <v>0</v>
      </c>
      <c r="AA50" s="29">
        <v>0</v>
      </c>
      <c r="AB50" s="29">
        <v>0</v>
      </c>
      <c r="AC50" s="29">
        <v>0</v>
      </c>
      <c r="AD50" s="29">
        <v>2</v>
      </c>
      <c r="AE50" s="29">
        <f t="shared" si="9"/>
        <v>0</v>
      </c>
    </row>
    <row r="51" spans="1:31" ht="15.75" customHeight="1">
      <c r="A51" s="1"/>
      <c r="B51" s="33">
        <v>17</v>
      </c>
      <c r="C51" s="49">
        <v>17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f t="shared" si="5"/>
        <v>0</v>
      </c>
      <c r="L51" s="29">
        <v>7</v>
      </c>
      <c r="M51" s="29">
        <v>7</v>
      </c>
      <c r="N51" s="29">
        <v>7</v>
      </c>
      <c r="O51" s="29">
        <v>7</v>
      </c>
      <c r="P51" s="29">
        <f t="shared" si="6"/>
        <v>7</v>
      </c>
      <c r="Q51" s="29">
        <v>8</v>
      </c>
      <c r="R51" s="29">
        <v>8</v>
      </c>
      <c r="S51" s="29">
        <v>8</v>
      </c>
      <c r="T51" s="29">
        <v>7</v>
      </c>
      <c r="U51" s="29">
        <f t="shared" si="7"/>
        <v>8</v>
      </c>
      <c r="V51" s="29">
        <v>0</v>
      </c>
      <c r="W51" s="29">
        <v>0</v>
      </c>
      <c r="X51" s="29">
        <v>0</v>
      </c>
      <c r="Y51" s="29">
        <v>7</v>
      </c>
      <c r="Z51" s="29">
        <f t="shared" si="8"/>
        <v>0</v>
      </c>
      <c r="AA51" s="29">
        <v>0</v>
      </c>
      <c r="AB51" s="29">
        <v>0</v>
      </c>
      <c r="AC51" s="29">
        <v>0</v>
      </c>
      <c r="AD51" s="29">
        <v>7</v>
      </c>
      <c r="AE51" s="29">
        <f t="shared" si="9"/>
        <v>0</v>
      </c>
    </row>
    <row r="52" spans="1:31" ht="15.75" customHeight="1">
      <c r="A52" s="1"/>
      <c r="B52" s="33">
        <v>18</v>
      </c>
      <c r="C52" s="49">
        <v>18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f t="shared" si="5"/>
        <v>0</v>
      </c>
      <c r="L52" s="29">
        <v>1</v>
      </c>
      <c r="M52" s="29">
        <v>1</v>
      </c>
      <c r="N52" s="29">
        <v>1</v>
      </c>
      <c r="O52" s="29">
        <v>1</v>
      </c>
      <c r="P52" s="29">
        <f t="shared" si="6"/>
        <v>1</v>
      </c>
      <c r="Q52" s="29">
        <v>1</v>
      </c>
      <c r="R52" s="29">
        <v>1</v>
      </c>
      <c r="S52" s="29">
        <v>1</v>
      </c>
      <c r="T52" s="29">
        <v>1</v>
      </c>
      <c r="U52" s="29">
        <f t="shared" si="7"/>
        <v>1</v>
      </c>
      <c r="V52" s="29">
        <v>0</v>
      </c>
      <c r="W52" s="29">
        <v>0</v>
      </c>
      <c r="X52" s="29">
        <v>0</v>
      </c>
      <c r="Y52" s="29">
        <v>1</v>
      </c>
      <c r="Z52" s="29">
        <f t="shared" si="8"/>
        <v>0</v>
      </c>
      <c r="AA52" s="29">
        <v>0</v>
      </c>
      <c r="AB52" s="29">
        <v>0</v>
      </c>
      <c r="AC52" s="29">
        <v>0</v>
      </c>
      <c r="AD52" s="29">
        <v>1</v>
      </c>
      <c r="AE52" s="29">
        <f t="shared" si="9"/>
        <v>0</v>
      </c>
    </row>
    <row r="53" spans="1:31" ht="15.75" customHeight="1">
      <c r="A53" s="1"/>
      <c r="B53" s="33">
        <v>19</v>
      </c>
      <c r="C53" s="49">
        <v>19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f t="shared" si="5"/>
        <v>0</v>
      </c>
      <c r="L53" s="29">
        <v>0</v>
      </c>
      <c r="M53" s="29">
        <v>0</v>
      </c>
      <c r="N53" s="29">
        <v>0</v>
      </c>
      <c r="O53" s="29">
        <v>0</v>
      </c>
      <c r="P53" s="29">
        <f t="shared" si="6"/>
        <v>0</v>
      </c>
      <c r="Q53" s="29">
        <v>0</v>
      </c>
      <c r="R53" s="29">
        <v>0</v>
      </c>
      <c r="S53" s="29">
        <v>0</v>
      </c>
      <c r="T53" s="29">
        <v>0</v>
      </c>
      <c r="U53" s="29">
        <f t="shared" si="7"/>
        <v>0</v>
      </c>
      <c r="V53" s="29">
        <v>0</v>
      </c>
      <c r="W53" s="29">
        <v>0</v>
      </c>
      <c r="X53" s="29">
        <v>0</v>
      </c>
      <c r="Y53" s="29">
        <v>0</v>
      </c>
      <c r="Z53" s="29">
        <f t="shared" si="8"/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f t="shared" si="9"/>
        <v>0</v>
      </c>
    </row>
    <row r="54" spans="1:31" ht="15.75" customHeight="1">
      <c r="A54" s="1"/>
      <c r="B54" s="33">
        <v>20</v>
      </c>
      <c r="C54" s="49">
        <v>20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f t="shared" si="5"/>
        <v>0</v>
      </c>
      <c r="L54" s="29">
        <v>0</v>
      </c>
      <c r="M54" s="29">
        <v>0</v>
      </c>
      <c r="N54" s="29">
        <v>0</v>
      </c>
      <c r="O54" s="29">
        <v>0</v>
      </c>
      <c r="P54" s="29">
        <f t="shared" si="6"/>
        <v>0</v>
      </c>
      <c r="Q54" s="29">
        <v>0</v>
      </c>
      <c r="R54" s="29">
        <v>0</v>
      </c>
      <c r="S54" s="29">
        <v>0</v>
      </c>
      <c r="T54" s="29">
        <v>0</v>
      </c>
      <c r="U54" s="29">
        <f t="shared" si="7"/>
        <v>0</v>
      </c>
      <c r="V54" s="29">
        <v>0</v>
      </c>
      <c r="W54" s="29">
        <v>0</v>
      </c>
      <c r="X54" s="29">
        <v>0</v>
      </c>
      <c r="Y54" s="29">
        <v>0</v>
      </c>
      <c r="Z54" s="29">
        <f t="shared" si="8"/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f t="shared" si="9"/>
        <v>0</v>
      </c>
    </row>
    <row r="55" spans="1:31" ht="30" customHeight="1">
      <c r="A55" s="1"/>
      <c r="B55" s="142" t="s">
        <v>69</v>
      </c>
      <c r="C55" s="143"/>
      <c r="D55" s="51">
        <f>+SUM(D35:D54)</f>
        <v>0</v>
      </c>
      <c r="E55" s="51">
        <f t="shared" ref="E55" si="10">+SUM(E35:E54)</f>
        <v>0</v>
      </c>
      <c r="F55" s="51">
        <f t="shared" ref="F55" si="11">+SUM(F35:F54)</f>
        <v>0</v>
      </c>
      <c r="G55" s="51">
        <f t="shared" ref="G55" si="12">+SUM(G35:G54)</f>
        <v>0</v>
      </c>
      <c r="H55" s="51">
        <f t="shared" ref="H55" si="13">+SUM(H35:H54)</f>
        <v>0</v>
      </c>
      <c r="I55" s="51">
        <f t="shared" ref="I55" si="14">+SUM(I35:I54)</f>
        <v>0</v>
      </c>
      <c r="J55" s="51">
        <f t="shared" ref="J55" si="15">+SUM(J35:J54)</f>
        <v>0</v>
      </c>
      <c r="K55" s="51">
        <f t="shared" ref="K55" si="16">+SUM(K35:K54)</f>
        <v>0</v>
      </c>
      <c r="L55" s="51">
        <f t="shared" ref="L55" si="17">+SUM(L35:L54)</f>
        <v>207</v>
      </c>
      <c r="M55" s="51">
        <f t="shared" ref="M55" si="18">+SUM(M35:M54)</f>
        <v>206</v>
      </c>
      <c r="N55" s="51">
        <f t="shared" ref="N55" si="19">+SUM(N35:N54)</f>
        <v>209</v>
      </c>
      <c r="O55" s="51">
        <f t="shared" ref="O55" si="20">+SUM(O35:O54)</f>
        <v>227</v>
      </c>
      <c r="P55" s="51">
        <f t="shared" ref="P55" si="21">+SUM(P35:P54)</f>
        <v>209</v>
      </c>
      <c r="Q55" s="51">
        <f t="shared" ref="Q55" si="22">+SUM(Q35:Q54)</f>
        <v>211</v>
      </c>
      <c r="R55" s="51">
        <f t="shared" ref="R55" si="23">+SUM(R35:R54)</f>
        <v>214</v>
      </c>
      <c r="S55" s="51">
        <f t="shared" ref="S55" si="24">+SUM(S35:S54)</f>
        <v>214</v>
      </c>
      <c r="T55" s="51">
        <f t="shared" ref="T55" si="25">+SUM(T35:T54)</f>
        <v>227</v>
      </c>
      <c r="U55" s="51">
        <f t="shared" ref="U55" si="26">+SUM(U35:U54)</f>
        <v>214</v>
      </c>
      <c r="V55" s="51">
        <f t="shared" ref="V55" si="27">+SUM(V35:V54)</f>
        <v>0</v>
      </c>
      <c r="W55" s="51">
        <f t="shared" ref="W55" si="28">+SUM(W35:W54)</f>
        <v>0</v>
      </c>
      <c r="X55" s="51">
        <f t="shared" ref="X55" si="29">+SUM(X35:X54)</f>
        <v>0</v>
      </c>
      <c r="Y55" s="51">
        <f t="shared" ref="Y55" si="30">+SUM(Y35:Y54)</f>
        <v>227</v>
      </c>
      <c r="Z55" s="51">
        <f t="shared" ref="Z55" si="31">+SUM(Z35:Z54)</f>
        <v>0</v>
      </c>
      <c r="AA55" s="51">
        <f t="shared" ref="AA55" si="32">+SUM(AA35:AA54)</f>
        <v>0</v>
      </c>
      <c r="AB55" s="51">
        <f t="shared" ref="AB55" si="33">+SUM(AB35:AB54)</f>
        <v>0</v>
      </c>
      <c r="AC55" s="51">
        <f t="shared" ref="AC55" si="34">+SUM(AC35:AC54)</f>
        <v>0</v>
      </c>
      <c r="AD55" s="51">
        <f t="shared" ref="AD55" si="35">+SUM(AD35:AD54)</f>
        <v>227</v>
      </c>
      <c r="AE55" s="51">
        <f t="shared" ref="AE55" si="36">+SUM(AE35:AE54)</f>
        <v>0</v>
      </c>
    </row>
    <row r="56" spans="1:31" ht="15.75" customHeight="1">
      <c r="A56" s="1"/>
      <c r="B56" s="1" t="str">
        <f>B29</f>
        <v>Organik Pelindo Penugasan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31" ht="14.5">
      <c r="A57" s="1"/>
      <c r="B57" s="40" t="str">
        <f>Usia!B31</f>
        <v>Terminal Petikemas Belawan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31" ht="14.5">
      <c r="A58" s="1"/>
      <c r="B58" s="137" t="s">
        <v>3</v>
      </c>
      <c r="C58" s="3"/>
      <c r="D58" s="4" t="s">
        <v>0</v>
      </c>
      <c r="E58" s="4" t="s">
        <v>1</v>
      </c>
      <c r="F58" s="4" t="s">
        <v>0</v>
      </c>
      <c r="G58" s="4" t="s">
        <v>1</v>
      </c>
      <c r="H58" s="4" t="s">
        <v>0</v>
      </c>
      <c r="I58" s="4" t="s">
        <v>1</v>
      </c>
      <c r="J58" s="4" t="s">
        <v>0</v>
      </c>
      <c r="K58" s="4" t="s">
        <v>1</v>
      </c>
      <c r="L58" s="5" t="s">
        <v>0</v>
      </c>
      <c r="M58" s="5" t="s">
        <v>0</v>
      </c>
      <c r="N58" s="4" t="s">
        <v>0</v>
      </c>
      <c r="O58" s="4" t="s">
        <v>1</v>
      </c>
      <c r="P58" s="6" t="s">
        <v>0</v>
      </c>
      <c r="Q58" s="5" t="s">
        <v>0</v>
      </c>
      <c r="R58" s="5" t="s">
        <v>0</v>
      </c>
      <c r="S58" s="4" t="s">
        <v>0</v>
      </c>
      <c r="T58" s="4" t="s">
        <v>1</v>
      </c>
      <c r="U58" s="6" t="s">
        <v>0</v>
      </c>
      <c r="V58" s="5" t="s">
        <v>0</v>
      </c>
      <c r="W58" s="5" t="s">
        <v>0</v>
      </c>
      <c r="X58" s="4" t="s">
        <v>0</v>
      </c>
      <c r="Y58" s="4" t="s">
        <v>1</v>
      </c>
      <c r="Z58" s="6" t="s">
        <v>0</v>
      </c>
      <c r="AA58" s="5" t="s">
        <v>0</v>
      </c>
      <c r="AB58" s="5" t="s">
        <v>0</v>
      </c>
      <c r="AC58" s="4" t="s">
        <v>0</v>
      </c>
      <c r="AD58" s="4" t="s">
        <v>1</v>
      </c>
      <c r="AE58" s="6" t="s">
        <v>0</v>
      </c>
    </row>
    <row r="59" spans="1:31" ht="15" customHeight="1">
      <c r="A59" s="1"/>
      <c r="B59" s="138"/>
      <c r="C59" s="9" t="s">
        <v>38</v>
      </c>
      <c r="D59" s="9" t="s">
        <v>6</v>
      </c>
      <c r="E59" s="9" t="s">
        <v>6</v>
      </c>
      <c r="F59" s="9" t="s">
        <v>7</v>
      </c>
      <c r="G59" s="9" t="s">
        <v>7</v>
      </c>
      <c r="H59" s="9" t="s">
        <v>8</v>
      </c>
      <c r="I59" s="9" t="s">
        <v>8</v>
      </c>
      <c r="J59" s="9" t="s">
        <v>9</v>
      </c>
      <c r="K59" s="9" t="s">
        <v>9</v>
      </c>
      <c r="L59" s="10" t="s">
        <v>10</v>
      </c>
      <c r="M59" s="10" t="s">
        <v>11</v>
      </c>
      <c r="N59" s="9" t="s">
        <v>12</v>
      </c>
      <c r="O59" s="9" t="s">
        <v>6</v>
      </c>
      <c r="P59" s="11" t="s">
        <v>6</v>
      </c>
      <c r="Q59" s="10" t="s">
        <v>63</v>
      </c>
      <c r="R59" s="10" t="s">
        <v>13</v>
      </c>
      <c r="S59" s="9" t="s">
        <v>14</v>
      </c>
      <c r="T59" s="9" t="s">
        <v>7</v>
      </c>
      <c r="U59" s="11" t="s">
        <v>7</v>
      </c>
      <c r="V59" s="10" t="s">
        <v>15</v>
      </c>
      <c r="W59" s="10" t="s">
        <v>16</v>
      </c>
      <c r="X59" s="9" t="s">
        <v>17</v>
      </c>
      <c r="Y59" s="9" t="s">
        <v>8</v>
      </c>
      <c r="Z59" s="11" t="s">
        <v>8</v>
      </c>
      <c r="AA59" s="10" t="s">
        <v>18</v>
      </c>
      <c r="AB59" s="10" t="s">
        <v>19</v>
      </c>
      <c r="AC59" s="9" t="s">
        <v>9</v>
      </c>
      <c r="AD59" s="9" t="s">
        <v>9</v>
      </c>
      <c r="AE59" s="11" t="s">
        <v>20</v>
      </c>
    </row>
    <row r="60" spans="1:31" ht="14.5">
      <c r="A60" s="1"/>
      <c r="B60" s="139"/>
      <c r="C60" s="13"/>
      <c r="D60" s="14">
        <v>2021</v>
      </c>
      <c r="E60" s="14">
        <v>2021</v>
      </c>
      <c r="F60" s="14">
        <v>2021</v>
      </c>
      <c r="G60" s="14">
        <v>2021</v>
      </c>
      <c r="H60" s="14">
        <v>2021</v>
      </c>
      <c r="I60" s="14">
        <v>2021</v>
      </c>
      <c r="J60" s="14">
        <v>2021</v>
      </c>
      <c r="K60" s="14">
        <v>2021</v>
      </c>
      <c r="L60" s="15" t="s">
        <v>22</v>
      </c>
      <c r="M60" s="15" t="s">
        <v>22</v>
      </c>
      <c r="N60" s="14" t="s">
        <v>22</v>
      </c>
      <c r="O60" s="14" t="s">
        <v>22</v>
      </c>
      <c r="P60" s="16">
        <v>2022</v>
      </c>
      <c r="Q60" s="15" t="s">
        <v>22</v>
      </c>
      <c r="R60" s="15" t="s">
        <v>22</v>
      </c>
      <c r="S60" s="14" t="s">
        <v>22</v>
      </c>
      <c r="T60" s="14" t="s">
        <v>22</v>
      </c>
      <c r="U60" s="16">
        <v>2022</v>
      </c>
      <c r="V60" s="15" t="s">
        <v>22</v>
      </c>
      <c r="W60" s="15" t="s">
        <v>22</v>
      </c>
      <c r="X60" s="14" t="s">
        <v>22</v>
      </c>
      <c r="Y60" s="14" t="s">
        <v>22</v>
      </c>
      <c r="Z60" s="16">
        <v>2022</v>
      </c>
      <c r="AA60" s="15" t="s">
        <v>22</v>
      </c>
      <c r="AB60" s="15" t="s">
        <v>22</v>
      </c>
      <c r="AC60" s="14">
        <v>2022</v>
      </c>
      <c r="AD60" s="14">
        <v>2022</v>
      </c>
      <c r="AE60" s="16">
        <v>2022</v>
      </c>
    </row>
    <row r="61" spans="1:31" ht="14.5">
      <c r="A61" s="1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 ht="14.5">
      <c r="A62" s="1"/>
      <c r="B62" s="33">
        <v>1</v>
      </c>
      <c r="C62" s="49">
        <v>1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f>E62+G62+I62</f>
        <v>0</v>
      </c>
      <c r="L62" s="29">
        <v>0</v>
      </c>
      <c r="M62" s="29">
        <v>0</v>
      </c>
      <c r="N62" s="29">
        <v>0</v>
      </c>
      <c r="O62" s="29">
        <v>0</v>
      </c>
      <c r="P62" s="29">
        <f>N62</f>
        <v>0</v>
      </c>
      <c r="Q62" s="29">
        <v>0</v>
      </c>
      <c r="R62" s="29">
        <v>0</v>
      </c>
      <c r="S62" s="29">
        <v>0</v>
      </c>
      <c r="T62" s="29">
        <v>0</v>
      </c>
      <c r="U62" s="29">
        <f>S62</f>
        <v>0</v>
      </c>
      <c r="V62" s="29">
        <v>0</v>
      </c>
      <c r="W62" s="29">
        <v>0</v>
      </c>
      <c r="X62" s="29">
        <v>0</v>
      </c>
      <c r="Y62" s="29">
        <v>0</v>
      </c>
      <c r="Z62" s="29">
        <f>X62</f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f>AC62</f>
        <v>0</v>
      </c>
    </row>
    <row r="63" spans="1:31" ht="14.5">
      <c r="A63" s="1"/>
      <c r="B63" s="33">
        <v>2</v>
      </c>
      <c r="C63" s="49">
        <v>2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f t="shared" ref="K63:K81" si="37">E63+G63+I63</f>
        <v>0</v>
      </c>
      <c r="L63" s="29">
        <v>0</v>
      </c>
      <c r="M63" s="29">
        <v>0</v>
      </c>
      <c r="N63" s="29">
        <v>0</v>
      </c>
      <c r="O63" s="29">
        <v>0</v>
      </c>
      <c r="P63" s="29">
        <f t="shared" ref="P63:P81" si="38">N63</f>
        <v>0</v>
      </c>
      <c r="Q63" s="29">
        <v>0</v>
      </c>
      <c r="R63" s="29">
        <v>0</v>
      </c>
      <c r="S63" s="29">
        <v>0</v>
      </c>
      <c r="T63" s="29">
        <v>0</v>
      </c>
      <c r="U63" s="29">
        <f t="shared" ref="U63:U81" si="39">S63</f>
        <v>0</v>
      </c>
      <c r="V63" s="29">
        <v>0</v>
      </c>
      <c r="W63" s="29">
        <v>0</v>
      </c>
      <c r="X63" s="29">
        <v>0</v>
      </c>
      <c r="Y63" s="29">
        <v>0</v>
      </c>
      <c r="Z63" s="29">
        <f t="shared" ref="Z63:Z81" si="40">X63</f>
        <v>0</v>
      </c>
      <c r="AA63" s="29">
        <v>0</v>
      </c>
      <c r="AB63" s="29">
        <v>0</v>
      </c>
      <c r="AC63" s="29">
        <v>0</v>
      </c>
      <c r="AD63" s="29">
        <v>0</v>
      </c>
      <c r="AE63" s="29">
        <f t="shared" ref="AE63:AE81" si="41">AC63</f>
        <v>0</v>
      </c>
    </row>
    <row r="64" spans="1:31" ht="14.5">
      <c r="A64" s="1"/>
      <c r="B64" s="33">
        <v>3</v>
      </c>
      <c r="C64" s="49">
        <v>3</v>
      </c>
      <c r="D64" s="29">
        <v>1</v>
      </c>
      <c r="E64" s="29">
        <v>0</v>
      </c>
      <c r="F64" s="29">
        <v>1</v>
      </c>
      <c r="G64" s="29">
        <v>0</v>
      </c>
      <c r="H64" s="29">
        <v>0</v>
      </c>
      <c r="I64" s="29">
        <v>0</v>
      </c>
      <c r="J64" s="29">
        <v>0</v>
      </c>
      <c r="K64" s="29">
        <f t="shared" si="37"/>
        <v>0</v>
      </c>
      <c r="L64" s="29">
        <v>1</v>
      </c>
      <c r="M64" s="29">
        <v>1</v>
      </c>
      <c r="N64" s="29">
        <v>1</v>
      </c>
      <c r="O64" s="29">
        <v>1</v>
      </c>
      <c r="P64" s="29">
        <f t="shared" si="38"/>
        <v>1</v>
      </c>
      <c r="Q64" s="29">
        <v>1</v>
      </c>
      <c r="R64" s="29">
        <v>1</v>
      </c>
      <c r="S64" s="29">
        <v>1</v>
      </c>
      <c r="T64" s="29">
        <v>1</v>
      </c>
      <c r="U64" s="29">
        <f t="shared" si="39"/>
        <v>1</v>
      </c>
      <c r="V64" s="29">
        <v>0</v>
      </c>
      <c r="W64" s="29">
        <v>0</v>
      </c>
      <c r="X64" s="29">
        <v>0</v>
      </c>
      <c r="Y64" s="29">
        <v>1</v>
      </c>
      <c r="Z64" s="29">
        <f t="shared" si="40"/>
        <v>0</v>
      </c>
      <c r="AA64" s="29">
        <v>0</v>
      </c>
      <c r="AB64" s="29">
        <v>0</v>
      </c>
      <c r="AC64" s="29">
        <v>0</v>
      </c>
      <c r="AD64" s="29">
        <v>1</v>
      </c>
      <c r="AE64" s="29">
        <f t="shared" si="41"/>
        <v>0</v>
      </c>
    </row>
    <row r="65" spans="1:31" ht="14.5">
      <c r="A65" s="1"/>
      <c r="B65" s="33">
        <v>4</v>
      </c>
      <c r="C65" s="49">
        <v>4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f t="shared" si="37"/>
        <v>0</v>
      </c>
      <c r="L65" s="29">
        <v>0</v>
      </c>
      <c r="M65" s="29">
        <v>0</v>
      </c>
      <c r="N65" s="29">
        <v>0</v>
      </c>
      <c r="O65" s="29">
        <v>0</v>
      </c>
      <c r="P65" s="29">
        <f t="shared" si="38"/>
        <v>0</v>
      </c>
      <c r="Q65" s="29">
        <v>0</v>
      </c>
      <c r="R65" s="29">
        <v>0</v>
      </c>
      <c r="S65" s="29">
        <v>0</v>
      </c>
      <c r="T65" s="29">
        <v>0</v>
      </c>
      <c r="U65" s="29">
        <f t="shared" si="39"/>
        <v>0</v>
      </c>
      <c r="V65" s="29">
        <v>0</v>
      </c>
      <c r="W65" s="29">
        <v>0</v>
      </c>
      <c r="X65" s="29">
        <v>0</v>
      </c>
      <c r="Y65" s="29">
        <v>0</v>
      </c>
      <c r="Z65" s="29">
        <f t="shared" si="40"/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f t="shared" si="41"/>
        <v>0</v>
      </c>
    </row>
    <row r="66" spans="1:31" ht="14.5">
      <c r="A66" s="1"/>
      <c r="B66" s="33">
        <v>5</v>
      </c>
      <c r="C66" s="49">
        <v>5</v>
      </c>
      <c r="D66" s="29">
        <v>3</v>
      </c>
      <c r="E66" s="29">
        <v>0</v>
      </c>
      <c r="F66" s="29">
        <v>3</v>
      </c>
      <c r="G66" s="29">
        <v>0</v>
      </c>
      <c r="H66" s="29">
        <v>0</v>
      </c>
      <c r="I66" s="29">
        <v>0</v>
      </c>
      <c r="J66" s="29">
        <v>0</v>
      </c>
      <c r="K66" s="29">
        <f t="shared" si="37"/>
        <v>0</v>
      </c>
      <c r="L66" s="29">
        <v>5</v>
      </c>
      <c r="M66" s="29">
        <v>5</v>
      </c>
      <c r="N66" s="29">
        <v>5</v>
      </c>
      <c r="O66" s="29">
        <v>5</v>
      </c>
      <c r="P66" s="29">
        <f t="shared" si="38"/>
        <v>5</v>
      </c>
      <c r="Q66" s="29">
        <v>5</v>
      </c>
      <c r="R66" s="29">
        <v>5</v>
      </c>
      <c r="S66" s="29">
        <v>5</v>
      </c>
      <c r="T66" s="29">
        <v>5</v>
      </c>
      <c r="U66" s="29">
        <f t="shared" si="39"/>
        <v>5</v>
      </c>
      <c r="V66" s="29">
        <v>0</v>
      </c>
      <c r="W66" s="29">
        <v>0</v>
      </c>
      <c r="X66" s="29">
        <v>0</v>
      </c>
      <c r="Y66" s="29">
        <v>5</v>
      </c>
      <c r="Z66" s="29">
        <f t="shared" si="40"/>
        <v>0</v>
      </c>
      <c r="AA66" s="29">
        <v>0</v>
      </c>
      <c r="AB66" s="29">
        <v>0</v>
      </c>
      <c r="AC66" s="29">
        <v>0</v>
      </c>
      <c r="AD66" s="29">
        <v>5</v>
      </c>
      <c r="AE66" s="29">
        <f t="shared" si="41"/>
        <v>0</v>
      </c>
    </row>
    <row r="67" spans="1:31" ht="14.5">
      <c r="A67" s="1"/>
      <c r="B67" s="33">
        <v>6</v>
      </c>
      <c r="C67" s="49">
        <v>6</v>
      </c>
      <c r="D67" s="29">
        <v>6</v>
      </c>
      <c r="E67" s="29">
        <v>0</v>
      </c>
      <c r="F67" s="29">
        <v>6</v>
      </c>
      <c r="G67" s="29">
        <v>0</v>
      </c>
      <c r="H67" s="29">
        <v>0</v>
      </c>
      <c r="I67" s="29">
        <v>0</v>
      </c>
      <c r="J67" s="29">
        <v>0</v>
      </c>
      <c r="K67" s="29">
        <f t="shared" si="37"/>
        <v>0</v>
      </c>
      <c r="L67" s="29">
        <v>4</v>
      </c>
      <c r="M67" s="29">
        <v>4</v>
      </c>
      <c r="N67" s="29">
        <v>4</v>
      </c>
      <c r="O67" s="29">
        <v>4</v>
      </c>
      <c r="P67" s="29">
        <f t="shared" si="38"/>
        <v>4</v>
      </c>
      <c r="Q67" s="29">
        <v>4</v>
      </c>
      <c r="R67" s="29">
        <v>4</v>
      </c>
      <c r="S67" s="29">
        <v>4</v>
      </c>
      <c r="T67" s="29">
        <v>4</v>
      </c>
      <c r="U67" s="29">
        <f t="shared" si="39"/>
        <v>4</v>
      </c>
      <c r="V67" s="29">
        <v>0</v>
      </c>
      <c r="W67" s="29">
        <v>0</v>
      </c>
      <c r="X67" s="29">
        <v>0</v>
      </c>
      <c r="Y67" s="29">
        <v>4</v>
      </c>
      <c r="Z67" s="29">
        <f t="shared" si="40"/>
        <v>0</v>
      </c>
      <c r="AA67" s="29">
        <v>0</v>
      </c>
      <c r="AB67" s="29">
        <v>0</v>
      </c>
      <c r="AC67" s="29">
        <v>0</v>
      </c>
      <c r="AD67" s="29">
        <v>4</v>
      </c>
      <c r="AE67" s="29">
        <f t="shared" si="41"/>
        <v>0</v>
      </c>
    </row>
    <row r="68" spans="1:31" ht="14.5">
      <c r="A68" s="1"/>
      <c r="B68" s="33">
        <v>7</v>
      </c>
      <c r="C68" s="49">
        <v>7</v>
      </c>
      <c r="D68" s="29">
        <v>1</v>
      </c>
      <c r="E68" s="29">
        <v>0</v>
      </c>
      <c r="F68" s="29">
        <v>2</v>
      </c>
      <c r="G68" s="29">
        <v>0</v>
      </c>
      <c r="H68" s="29">
        <v>0</v>
      </c>
      <c r="I68" s="29">
        <v>0</v>
      </c>
      <c r="J68" s="29">
        <v>0</v>
      </c>
      <c r="K68" s="29">
        <f t="shared" si="37"/>
        <v>0</v>
      </c>
      <c r="L68" s="29">
        <v>1</v>
      </c>
      <c r="M68" s="29">
        <v>1</v>
      </c>
      <c r="N68" s="29">
        <v>1</v>
      </c>
      <c r="O68" s="29">
        <v>1</v>
      </c>
      <c r="P68" s="29">
        <f t="shared" si="38"/>
        <v>1</v>
      </c>
      <c r="Q68" s="29">
        <v>1</v>
      </c>
      <c r="R68" s="29">
        <v>1</v>
      </c>
      <c r="S68" s="29">
        <v>1</v>
      </c>
      <c r="T68" s="29">
        <v>1</v>
      </c>
      <c r="U68" s="29">
        <f t="shared" si="39"/>
        <v>1</v>
      </c>
      <c r="V68" s="29">
        <v>0</v>
      </c>
      <c r="W68" s="29">
        <v>0</v>
      </c>
      <c r="X68" s="29">
        <v>0</v>
      </c>
      <c r="Y68" s="29">
        <v>1</v>
      </c>
      <c r="Z68" s="29">
        <f t="shared" si="40"/>
        <v>0</v>
      </c>
      <c r="AA68" s="29">
        <v>0</v>
      </c>
      <c r="AB68" s="29">
        <v>0</v>
      </c>
      <c r="AC68" s="29">
        <v>0</v>
      </c>
      <c r="AD68" s="29">
        <v>1</v>
      </c>
      <c r="AE68" s="29">
        <f t="shared" si="41"/>
        <v>0</v>
      </c>
    </row>
    <row r="69" spans="1:31" ht="14.5">
      <c r="A69" s="1"/>
      <c r="B69" s="33">
        <v>8</v>
      </c>
      <c r="C69" s="49">
        <v>8</v>
      </c>
      <c r="D69" s="29">
        <v>12</v>
      </c>
      <c r="E69" s="29">
        <v>0</v>
      </c>
      <c r="F69" s="29">
        <v>12</v>
      </c>
      <c r="G69" s="29">
        <v>0</v>
      </c>
      <c r="H69" s="29">
        <v>0</v>
      </c>
      <c r="I69" s="29">
        <v>0</v>
      </c>
      <c r="J69" s="29">
        <v>0</v>
      </c>
      <c r="K69" s="29">
        <f t="shared" si="37"/>
        <v>0</v>
      </c>
      <c r="L69" s="29">
        <v>13</v>
      </c>
      <c r="M69" s="29">
        <v>13</v>
      </c>
      <c r="N69" s="29">
        <v>13</v>
      </c>
      <c r="O69" s="29">
        <v>13</v>
      </c>
      <c r="P69" s="29">
        <f t="shared" si="38"/>
        <v>13</v>
      </c>
      <c r="Q69" s="29">
        <v>13</v>
      </c>
      <c r="R69" s="29">
        <v>13</v>
      </c>
      <c r="S69" s="29">
        <v>13</v>
      </c>
      <c r="T69" s="29">
        <v>13</v>
      </c>
      <c r="U69" s="29">
        <f t="shared" si="39"/>
        <v>13</v>
      </c>
      <c r="V69" s="29">
        <v>0</v>
      </c>
      <c r="W69" s="29">
        <v>0</v>
      </c>
      <c r="X69" s="29">
        <v>0</v>
      </c>
      <c r="Y69" s="29">
        <v>13</v>
      </c>
      <c r="Z69" s="29">
        <f t="shared" si="40"/>
        <v>0</v>
      </c>
      <c r="AA69" s="29">
        <v>0</v>
      </c>
      <c r="AB69" s="29">
        <v>0</v>
      </c>
      <c r="AC69" s="29">
        <v>0</v>
      </c>
      <c r="AD69" s="29">
        <v>13</v>
      </c>
      <c r="AE69" s="29">
        <f t="shared" si="41"/>
        <v>0</v>
      </c>
    </row>
    <row r="70" spans="1:31" ht="14.5">
      <c r="A70" s="1"/>
      <c r="B70" s="33">
        <v>9</v>
      </c>
      <c r="C70" s="49">
        <v>9</v>
      </c>
      <c r="D70" s="29">
        <v>14</v>
      </c>
      <c r="E70" s="29">
        <v>0</v>
      </c>
      <c r="F70" s="29">
        <v>13</v>
      </c>
      <c r="G70" s="29">
        <v>0</v>
      </c>
      <c r="H70" s="29">
        <v>0</v>
      </c>
      <c r="I70" s="29">
        <v>0</v>
      </c>
      <c r="J70" s="29">
        <v>0</v>
      </c>
      <c r="K70" s="29">
        <f t="shared" si="37"/>
        <v>0</v>
      </c>
      <c r="L70" s="29">
        <v>13</v>
      </c>
      <c r="M70" s="29">
        <v>13</v>
      </c>
      <c r="N70" s="29">
        <v>13</v>
      </c>
      <c r="O70" s="29">
        <v>13</v>
      </c>
      <c r="P70" s="29">
        <f t="shared" si="38"/>
        <v>13</v>
      </c>
      <c r="Q70" s="29">
        <v>13</v>
      </c>
      <c r="R70" s="29">
        <v>13</v>
      </c>
      <c r="S70" s="29">
        <v>13</v>
      </c>
      <c r="T70" s="29">
        <v>13</v>
      </c>
      <c r="U70" s="29">
        <f t="shared" si="39"/>
        <v>13</v>
      </c>
      <c r="V70" s="29">
        <v>0</v>
      </c>
      <c r="W70" s="29">
        <v>0</v>
      </c>
      <c r="X70" s="29">
        <v>0</v>
      </c>
      <c r="Y70" s="29">
        <v>13</v>
      </c>
      <c r="Z70" s="29">
        <f t="shared" si="40"/>
        <v>0</v>
      </c>
      <c r="AA70" s="29">
        <v>0</v>
      </c>
      <c r="AB70" s="29">
        <v>0</v>
      </c>
      <c r="AC70" s="29">
        <v>0</v>
      </c>
      <c r="AD70" s="29">
        <v>13</v>
      </c>
      <c r="AE70" s="29">
        <f t="shared" si="41"/>
        <v>0</v>
      </c>
    </row>
    <row r="71" spans="1:31" ht="14.5">
      <c r="A71" s="1"/>
      <c r="B71" s="33">
        <v>10</v>
      </c>
      <c r="C71" s="49">
        <v>10</v>
      </c>
      <c r="D71" s="29">
        <v>8</v>
      </c>
      <c r="E71" s="29">
        <v>0</v>
      </c>
      <c r="F71" s="29">
        <v>6</v>
      </c>
      <c r="G71" s="29">
        <v>0</v>
      </c>
      <c r="H71" s="29">
        <v>0</v>
      </c>
      <c r="I71" s="29">
        <v>0</v>
      </c>
      <c r="J71" s="29">
        <v>0</v>
      </c>
      <c r="K71" s="29">
        <f t="shared" si="37"/>
        <v>0</v>
      </c>
      <c r="L71" s="29">
        <v>6</v>
      </c>
      <c r="M71" s="29">
        <v>6</v>
      </c>
      <c r="N71" s="29">
        <v>6</v>
      </c>
      <c r="O71" s="29">
        <v>6</v>
      </c>
      <c r="P71" s="29">
        <f t="shared" si="38"/>
        <v>6</v>
      </c>
      <c r="Q71" s="29">
        <v>6</v>
      </c>
      <c r="R71" s="29">
        <v>6</v>
      </c>
      <c r="S71" s="29">
        <v>6</v>
      </c>
      <c r="T71" s="29">
        <v>6</v>
      </c>
      <c r="U71" s="29">
        <f t="shared" si="39"/>
        <v>6</v>
      </c>
      <c r="V71" s="29">
        <v>0</v>
      </c>
      <c r="W71" s="29">
        <v>0</v>
      </c>
      <c r="X71" s="29">
        <v>0</v>
      </c>
      <c r="Y71" s="29">
        <v>6</v>
      </c>
      <c r="Z71" s="29">
        <f t="shared" si="40"/>
        <v>0</v>
      </c>
      <c r="AA71" s="29">
        <v>0</v>
      </c>
      <c r="AB71" s="29">
        <v>0</v>
      </c>
      <c r="AC71" s="29">
        <v>0</v>
      </c>
      <c r="AD71" s="29">
        <v>6</v>
      </c>
      <c r="AE71" s="29">
        <f t="shared" si="41"/>
        <v>0</v>
      </c>
    </row>
    <row r="72" spans="1:31" ht="14.5">
      <c r="A72" s="1"/>
      <c r="B72" s="33">
        <v>11</v>
      </c>
      <c r="C72" s="49">
        <v>11</v>
      </c>
      <c r="D72" s="29">
        <v>15</v>
      </c>
      <c r="E72" s="29">
        <v>0</v>
      </c>
      <c r="F72" s="29">
        <v>15</v>
      </c>
      <c r="G72" s="29">
        <v>0</v>
      </c>
      <c r="H72" s="29">
        <v>0</v>
      </c>
      <c r="I72" s="29">
        <v>0</v>
      </c>
      <c r="J72" s="29">
        <v>0</v>
      </c>
      <c r="K72" s="29">
        <f t="shared" si="37"/>
        <v>0</v>
      </c>
      <c r="L72" s="29">
        <v>27</v>
      </c>
      <c r="M72" s="29">
        <v>27</v>
      </c>
      <c r="N72" s="29">
        <v>27</v>
      </c>
      <c r="O72" s="29">
        <v>27</v>
      </c>
      <c r="P72" s="29">
        <f t="shared" si="38"/>
        <v>27</v>
      </c>
      <c r="Q72" s="29">
        <v>27</v>
      </c>
      <c r="R72" s="29">
        <v>27</v>
      </c>
      <c r="S72" s="29">
        <v>27</v>
      </c>
      <c r="T72" s="29">
        <v>27</v>
      </c>
      <c r="U72" s="29">
        <f t="shared" si="39"/>
        <v>27</v>
      </c>
      <c r="V72" s="29">
        <v>0</v>
      </c>
      <c r="W72" s="29">
        <v>0</v>
      </c>
      <c r="X72" s="29">
        <v>0</v>
      </c>
      <c r="Y72" s="29">
        <v>27</v>
      </c>
      <c r="Z72" s="29">
        <f t="shared" si="40"/>
        <v>0</v>
      </c>
      <c r="AA72" s="29">
        <v>0</v>
      </c>
      <c r="AB72" s="29">
        <v>0</v>
      </c>
      <c r="AC72" s="29">
        <v>0</v>
      </c>
      <c r="AD72" s="29">
        <v>27</v>
      </c>
      <c r="AE72" s="29">
        <f t="shared" si="41"/>
        <v>0</v>
      </c>
    </row>
    <row r="73" spans="1:31" ht="14.5">
      <c r="A73" s="1"/>
      <c r="B73" s="33">
        <v>12</v>
      </c>
      <c r="C73" s="49">
        <v>12</v>
      </c>
      <c r="D73" s="29">
        <v>19</v>
      </c>
      <c r="E73" s="29">
        <v>0</v>
      </c>
      <c r="F73" s="29">
        <v>18</v>
      </c>
      <c r="G73" s="29">
        <v>0</v>
      </c>
      <c r="H73" s="29">
        <v>0</v>
      </c>
      <c r="I73" s="29">
        <v>0</v>
      </c>
      <c r="J73" s="29">
        <v>0</v>
      </c>
      <c r="K73" s="29">
        <f t="shared" si="37"/>
        <v>0</v>
      </c>
      <c r="L73" s="29">
        <v>15</v>
      </c>
      <c r="M73" s="29">
        <v>15</v>
      </c>
      <c r="N73" s="29">
        <v>15</v>
      </c>
      <c r="O73" s="29">
        <v>22</v>
      </c>
      <c r="P73" s="29">
        <f t="shared" si="38"/>
        <v>15</v>
      </c>
      <c r="Q73" s="29">
        <v>15</v>
      </c>
      <c r="R73" s="29">
        <v>15</v>
      </c>
      <c r="S73" s="29">
        <v>15</v>
      </c>
      <c r="T73" s="29">
        <v>22</v>
      </c>
      <c r="U73" s="29">
        <f t="shared" si="39"/>
        <v>15</v>
      </c>
      <c r="V73" s="29">
        <v>0</v>
      </c>
      <c r="W73" s="29">
        <v>0</v>
      </c>
      <c r="X73" s="29">
        <v>0</v>
      </c>
      <c r="Y73" s="29">
        <v>22</v>
      </c>
      <c r="Z73" s="29">
        <f t="shared" si="40"/>
        <v>0</v>
      </c>
      <c r="AA73" s="29">
        <v>0</v>
      </c>
      <c r="AB73" s="29">
        <v>0</v>
      </c>
      <c r="AC73" s="29">
        <v>0</v>
      </c>
      <c r="AD73" s="29">
        <v>22</v>
      </c>
      <c r="AE73" s="29">
        <f t="shared" si="41"/>
        <v>0</v>
      </c>
    </row>
    <row r="74" spans="1:31" ht="15.75" customHeight="1">
      <c r="A74" s="1"/>
      <c r="B74" s="33">
        <v>13</v>
      </c>
      <c r="C74" s="49">
        <v>13</v>
      </c>
      <c r="D74" s="29">
        <v>88</v>
      </c>
      <c r="E74" s="29">
        <v>0</v>
      </c>
      <c r="F74" s="29">
        <v>88</v>
      </c>
      <c r="G74" s="29">
        <v>0</v>
      </c>
      <c r="H74" s="29">
        <v>0</v>
      </c>
      <c r="I74" s="29">
        <v>0</v>
      </c>
      <c r="J74" s="29">
        <v>0</v>
      </c>
      <c r="K74" s="29">
        <f t="shared" si="37"/>
        <v>0</v>
      </c>
      <c r="L74" s="29">
        <v>126</v>
      </c>
      <c r="M74" s="29">
        <v>126</v>
      </c>
      <c r="N74" s="29">
        <v>126</v>
      </c>
      <c r="O74" s="29">
        <v>126</v>
      </c>
      <c r="P74" s="29">
        <f t="shared" si="38"/>
        <v>126</v>
      </c>
      <c r="Q74" s="29">
        <v>126</v>
      </c>
      <c r="R74" s="29">
        <v>126</v>
      </c>
      <c r="S74" s="29">
        <v>126</v>
      </c>
      <c r="T74" s="29">
        <v>126</v>
      </c>
      <c r="U74" s="29">
        <f t="shared" si="39"/>
        <v>126</v>
      </c>
      <c r="V74" s="29">
        <v>0</v>
      </c>
      <c r="W74" s="29">
        <v>0</v>
      </c>
      <c r="X74" s="29">
        <v>0</v>
      </c>
      <c r="Y74" s="29">
        <v>126</v>
      </c>
      <c r="Z74" s="29">
        <f t="shared" si="40"/>
        <v>0</v>
      </c>
      <c r="AA74" s="29">
        <v>0</v>
      </c>
      <c r="AB74" s="29">
        <v>0</v>
      </c>
      <c r="AC74" s="29">
        <v>0</v>
      </c>
      <c r="AD74" s="29">
        <v>126</v>
      </c>
      <c r="AE74" s="29">
        <f t="shared" si="41"/>
        <v>0</v>
      </c>
    </row>
    <row r="75" spans="1:31" ht="15.75" customHeight="1">
      <c r="A75" s="1"/>
      <c r="B75" s="33">
        <v>14</v>
      </c>
      <c r="C75" s="49">
        <v>14</v>
      </c>
      <c r="D75" s="29">
        <v>61</v>
      </c>
      <c r="E75" s="29">
        <v>0</v>
      </c>
      <c r="F75" s="29">
        <v>60</v>
      </c>
      <c r="G75" s="29">
        <v>0</v>
      </c>
      <c r="H75" s="29">
        <v>0</v>
      </c>
      <c r="I75" s="29">
        <v>0</v>
      </c>
      <c r="J75" s="29">
        <v>0</v>
      </c>
      <c r="K75" s="29">
        <f t="shared" si="37"/>
        <v>0</v>
      </c>
      <c r="L75" s="29">
        <v>15</v>
      </c>
      <c r="M75" s="29">
        <v>15</v>
      </c>
      <c r="N75" s="29">
        <v>15</v>
      </c>
      <c r="O75" s="29">
        <v>15</v>
      </c>
      <c r="P75" s="29">
        <f t="shared" si="38"/>
        <v>15</v>
      </c>
      <c r="Q75" s="29">
        <v>15</v>
      </c>
      <c r="R75" s="29">
        <v>15</v>
      </c>
      <c r="S75" s="29">
        <v>15</v>
      </c>
      <c r="T75" s="29">
        <v>15</v>
      </c>
      <c r="U75" s="29">
        <f t="shared" si="39"/>
        <v>15</v>
      </c>
      <c r="V75" s="29">
        <v>0</v>
      </c>
      <c r="W75" s="29">
        <v>0</v>
      </c>
      <c r="X75" s="29">
        <v>0</v>
      </c>
      <c r="Y75" s="29">
        <v>15</v>
      </c>
      <c r="Z75" s="29">
        <f t="shared" si="40"/>
        <v>0</v>
      </c>
      <c r="AA75" s="29">
        <v>0</v>
      </c>
      <c r="AB75" s="29">
        <v>0</v>
      </c>
      <c r="AC75" s="29">
        <v>0</v>
      </c>
      <c r="AD75" s="29">
        <v>15</v>
      </c>
      <c r="AE75" s="29">
        <f t="shared" si="41"/>
        <v>0</v>
      </c>
    </row>
    <row r="76" spans="1:31" ht="15.75" customHeight="1">
      <c r="A76" s="1"/>
      <c r="B76" s="33">
        <v>15</v>
      </c>
      <c r="C76" s="49">
        <v>15</v>
      </c>
      <c r="D76" s="29">
        <v>5</v>
      </c>
      <c r="E76" s="29">
        <v>0</v>
      </c>
      <c r="F76" s="29">
        <v>5</v>
      </c>
      <c r="G76" s="29">
        <v>0</v>
      </c>
      <c r="H76" s="29">
        <v>0</v>
      </c>
      <c r="I76" s="29">
        <v>0</v>
      </c>
      <c r="J76" s="29">
        <v>0</v>
      </c>
      <c r="K76" s="29">
        <f t="shared" si="37"/>
        <v>0</v>
      </c>
      <c r="L76" s="29">
        <v>5</v>
      </c>
      <c r="M76" s="29">
        <v>5</v>
      </c>
      <c r="N76" s="29">
        <v>5</v>
      </c>
      <c r="O76" s="29">
        <v>5</v>
      </c>
      <c r="P76" s="29">
        <f t="shared" si="38"/>
        <v>5</v>
      </c>
      <c r="Q76" s="29">
        <v>5</v>
      </c>
      <c r="R76" s="29">
        <v>5</v>
      </c>
      <c r="S76" s="29">
        <v>5</v>
      </c>
      <c r="T76" s="29">
        <v>5</v>
      </c>
      <c r="U76" s="29">
        <f t="shared" si="39"/>
        <v>5</v>
      </c>
      <c r="V76" s="29">
        <v>0</v>
      </c>
      <c r="W76" s="29">
        <v>0</v>
      </c>
      <c r="X76" s="29">
        <v>0</v>
      </c>
      <c r="Y76" s="29">
        <v>5</v>
      </c>
      <c r="Z76" s="29">
        <f t="shared" si="40"/>
        <v>0</v>
      </c>
      <c r="AA76" s="29">
        <v>0</v>
      </c>
      <c r="AB76" s="29">
        <v>0</v>
      </c>
      <c r="AC76" s="29">
        <v>0</v>
      </c>
      <c r="AD76" s="29">
        <v>5</v>
      </c>
      <c r="AE76" s="29">
        <f t="shared" si="41"/>
        <v>0</v>
      </c>
    </row>
    <row r="77" spans="1:31" ht="15.75" customHeight="1">
      <c r="A77" s="1"/>
      <c r="B77" s="33">
        <v>16</v>
      </c>
      <c r="C77" s="49">
        <v>16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f t="shared" si="37"/>
        <v>0</v>
      </c>
      <c r="L77" s="29">
        <v>0</v>
      </c>
      <c r="M77" s="29">
        <v>0</v>
      </c>
      <c r="N77" s="29">
        <v>0</v>
      </c>
      <c r="O77" s="29">
        <v>0</v>
      </c>
      <c r="P77" s="29">
        <f t="shared" si="38"/>
        <v>0</v>
      </c>
      <c r="Q77" s="29">
        <v>0</v>
      </c>
      <c r="R77" s="29">
        <v>0</v>
      </c>
      <c r="S77" s="29">
        <v>0</v>
      </c>
      <c r="T77" s="29">
        <v>0</v>
      </c>
      <c r="U77" s="29">
        <f t="shared" si="39"/>
        <v>0</v>
      </c>
      <c r="V77" s="29">
        <v>0</v>
      </c>
      <c r="W77" s="29">
        <v>0</v>
      </c>
      <c r="X77" s="29">
        <v>0</v>
      </c>
      <c r="Y77" s="29">
        <v>0</v>
      </c>
      <c r="Z77" s="29">
        <f t="shared" si="40"/>
        <v>0</v>
      </c>
      <c r="AA77" s="29">
        <v>0</v>
      </c>
      <c r="AB77" s="29">
        <v>0</v>
      </c>
      <c r="AC77" s="29">
        <v>0</v>
      </c>
      <c r="AD77" s="29">
        <v>0</v>
      </c>
      <c r="AE77" s="29">
        <f t="shared" si="41"/>
        <v>0</v>
      </c>
    </row>
    <row r="78" spans="1:31" ht="15.75" customHeight="1">
      <c r="A78" s="1"/>
      <c r="B78" s="33">
        <v>17</v>
      </c>
      <c r="C78" s="49">
        <v>17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f t="shared" si="37"/>
        <v>0</v>
      </c>
      <c r="L78" s="29">
        <v>0</v>
      </c>
      <c r="M78" s="29">
        <v>0</v>
      </c>
      <c r="N78" s="29">
        <v>0</v>
      </c>
      <c r="O78" s="29">
        <v>0</v>
      </c>
      <c r="P78" s="29">
        <f t="shared" si="38"/>
        <v>0</v>
      </c>
      <c r="Q78" s="29">
        <v>0</v>
      </c>
      <c r="R78" s="29">
        <v>0</v>
      </c>
      <c r="S78" s="29">
        <v>0</v>
      </c>
      <c r="T78" s="29">
        <v>0</v>
      </c>
      <c r="U78" s="29">
        <f t="shared" si="39"/>
        <v>0</v>
      </c>
      <c r="V78" s="29">
        <v>0</v>
      </c>
      <c r="W78" s="29">
        <v>0</v>
      </c>
      <c r="X78" s="29">
        <v>0</v>
      </c>
      <c r="Y78" s="29">
        <v>0</v>
      </c>
      <c r="Z78" s="29">
        <f t="shared" si="40"/>
        <v>0</v>
      </c>
      <c r="AA78" s="29">
        <v>0</v>
      </c>
      <c r="AB78" s="29">
        <v>0</v>
      </c>
      <c r="AC78" s="29">
        <v>0</v>
      </c>
      <c r="AD78" s="29">
        <v>0</v>
      </c>
      <c r="AE78" s="29">
        <f t="shared" si="41"/>
        <v>0</v>
      </c>
    </row>
    <row r="79" spans="1:31" ht="15.75" customHeight="1">
      <c r="A79" s="1"/>
      <c r="B79" s="33">
        <v>18</v>
      </c>
      <c r="C79" s="49">
        <v>18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f t="shared" si="37"/>
        <v>0</v>
      </c>
      <c r="L79" s="29">
        <v>0</v>
      </c>
      <c r="M79" s="29">
        <v>0</v>
      </c>
      <c r="N79" s="29">
        <v>0</v>
      </c>
      <c r="O79" s="29">
        <v>0</v>
      </c>
      <c r="P79" s="29">
        <f t="shared" si="38"/>
        <v>0</v>
      </c>
      <c r="Q79" s="29">
        <v>0</v>
      </c>
      <c r="R79" s="29">
        <v>0</v>
      </c>
      <c r="S79" s="29">
        <v>0</v>
      </c>
      <c r="T79" s="29">
        <v>0</v>
      </c>
      <c r="U79" s="29">
        <f t="shared" si="39"/>
        <v>0</v>
      </c>
      <c r="V79" s="29">
        <v>0</v>
      </c>
      <c r="W79" s="29">
        <v>0</v>
      </c>
      <c r="X79" s="29">
        <v>0</v>
      </c>
      <c r="Y79" s="29">
        <v>0</v>
      </c>
      <c r="Z79" s="29">
        <f t="shared" si="40"/>
        <v>0</v>
      </c>
      <c r="AA79" s="29">
        <v>0</v>
      </c>
      <c r="AB79" s="29">
        <v>0</v>
      </c>
      <c r="AC79" s="29">
        <v>0</v>
      </c>
      <c r="AD79" s="29">
        <v>0</v>
      </c>
      <c r="AE79" s="29">
        <f t="shared" si="41"/>
        <v>0</v>
      </c>
    </row>
    <row r="80" spans="1:31" ht="15.75" customHeight="1">
      <c r="A80" s="1"/>
      <c r="B80" s="33">
        <v>19</v>
      </c>
      <c r="C80" s="49">
        <v>19</v>
      </c>
      <c r="D80" s="29">
        <v>0</v>
      </c>
      <c r="E80" s="29">
        <v>0</v>
      </c>
      <c r="F80" s="29">
        <v>52</v>
      </c>
      <c r="G80" s="29">
        <v>0</v>
      </c>
      <c r="H80" s="29">
        <v>0</v>
      </c>
      <c r="I80" s="29">
        <v>0</v>
      </c>
      <c r="J80" s="29">
        <v>0</v>
      </c>
      <c r="K80" s="29">
        <f t="shared" si="37"/>
        <v>0</v>
      </c>
      <c r="L80" s="29">
        <v>50</v>
      </c>
      <c r="M80" s="29">
        <v>50</v>
      </c>
      <c r="N80" s="29">
        <v>50</v>
      </c>
      <c r="O80" s="29">
        <v>50</v>
      </c>
      <c r="P80" s="29">
        <f t="shared" si="38"/>
        <v>50</v>
      </c>
      <c r="Q80" s="29">
        <v>50</v>
      </c>
      <c r="R80" s="29">
        <v>50</v>
      </c>
      <c r="S80" s="29">
        <v>50</v>
      </c>
      <c r="T80" s="29">
        <v>50</v>
      </c>
      <c r="U80" s="29">
        <f t="shared" si="39"/>
        <v>50</v>
      </c>
      <c r="V80" s="29">
        <v>0</v>
      </c>
      <c r="W80" s="29">
        <v>0</v>
      </c>
      <c r="X80" s="29">
        <v>0</v>
      </c>
      <c r="Y80" s="29">
        <v>50</v>
      </c>
      <c r="Z80" s="29">
        <f t="shared" si="40"/>
        <v>0</v>
      </c>
      <c r="AA80" s="29">
        <v>0</v>
      </c>
      <c r="AB80" s="29">
        <v>0</v>
      </c>
      <c r="AC80" s="29">
        <v>0</v>
      </c>
      <c r="AD80" s="29">
        <v>50</v>
      </c>
      <c r="AE80" s="29">
        <f t="shared" si="41"/>
        <v>0</v>
      </c>
    </row>
    <row r="81" spans="1:31" ht="15.75" customHeight="1">
      <c r="A81" s="1"/>
      <c r="B81" s="33">
        <v>20</v>
      </c>
      <c r="C81" s="49">
        <v>20</v>
      </c>
      <c r="D81" s="29">
        <v>52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f t="shared" si="37"/>
        <v>0</v>
      </c>
      <c r="L81" s="29">
        <v>0</v>
      </c>
      <c r="M81" s="29">
        <v>0</v>
      </c>
      <c r="N81" s="29">
        <v>0</v>
      </c>
      <c r="O81" s="29">
        <v>0</v>
      </c>
      <c r="P81" s="29">
        <f t="shared" si="38"/>
        <v>0</v>
      </c>
      <c r="Q81" s="29">
        <v>0</v>
      </c>
      <c r="R81" s="29">
        <v>0</v>
      </c>
      <c r="S81" s="29">
        <v>0</v>
      </c>
      <c r="T81" s="29">
        <v>0</v>
      </c>
      <c r="U81" s="29">
        <f t="shared" si="39"/>
        <v>0</v>
      </c>
      <c r="V81" s="29">
        <v>0</v>
      </c>
      <c r="W81" s="29">
        <v>0</v>
      </c>
      <c r="X81" s="29">
        <v>0</v>
      </c>
      <c r="Y81" s="29">
        <v>0</v>
      </c>
      <c r="Z81" s="29">
        <f t="shared" si="40"/>
        <v>0</v>
      </c>
      <c r="AA81" s="29">
        <v>0</v>
      </c>
      <c r="AB81" s="29">
        <v>0</v>
      </c>
      <c r="AC81" s="29">
        <v>0</v>
      </c>
      <c r="AD81" s="29">
        <v>0</v>
      </c>
      <c r="AE81" s="29">
        <f t="shared" si="41"/>
        <v>0</v>
      </c>
    </row>
    <row r="82" spans="1:31" ht="30" customHeight="1">
      <c r="A82" s="1"/>
      <c r="B82" s="142" t="s">
        <v>69</v>
      </c>
      <c r="C82" s="143"/>
      <c r="D82" s="51">
        <f>+SUM(D62:D81)</f>
        <v>285</v>
      </c>
      <c r="E82" s="51">
        <f t="shared" ref="E82" si="42">+SUM(E62:E81)</f>
        <v>0</v>
      </c>
      <c r="F82" s="51">
        <f t="shared" ref="F82" si="43">+SUM(F62:F81)</f>
        <v>281</v>
      </c>
      <c r="G82" s="51">
        <f t="shared" ref="G82" si="44">+SUM(G62:G81)</f>
        <v>0</v>
      </c>
      <c r="H82" s="51">
        <f t="shared" ref="H82" si="45">+SUM(H62:H81)</f>
        <v>0</v>
      </c>
      <c r="I82" s="51">
        <f t="shared" ref="I82" si="46">+SUM(I62:I81)</f>
        <v>0</v>
      </c>
      <c r="J82" s="51">
        <f t="shared" ref="J82" si="47">+SUM(J62:J81)</f>
        <v>0</v>
      </c>
      <c r="K82" s="51">
        <f t="shared" ref="K82" si="48">+SUM(K62:K81)</f>
        <v>0</v>
      </c>
      <c r="L82" s="51">
        <f t="shared" ref="L82" si="49">+SUM(L62:L81)</f>
        <v>281</v>
      </c>
      <c r="M82" s="51">
        <f t="shared" ref="M82" si="50">+SUM(M62:M81)</f>
        <v>281</v>
      </c>
      <c r="N82" s="51">
        <f t="shared" ref="N82" si="51">+SUM(N62:N81)</f>
        <v>281</v>
      </c>
      <c r="O82" s="51">
        <f t="shared" ref="O82" si="52">+SUM(O62:O81)</f>
        <v>288</v>
      </c>
      <c r="P82" s="51">
        <f t="shared" ref="P82" si="53">+SUM(P62:P81)</f>
        <v>281</v>
      </c>
      <c r="Q82" s="51">
        <f t="shared" ref="Q82" si="54">+SUM(Q62:Q81)</f>
        <v>281</v>
      </c>
      <c r="R82" s="51">
        <f t="shared" ref="R82" si="55">+SUM(R62:R81)</f>
        <v>281</v>
      </c>
      <c r="S82" s="51">
        <f t="shared" ref="S82" si="56">+SUM(S62:S81)</f>
        <v>281</v>
      </c>
      <c r="T82" s="51">
        <f t="shared" ref="T82" si="57">+SUM(T62:T81)</f>
        <v>288</v>
      </c>
      <c r="U82" s="51">
        <f t="shared" ref="U82" si="58">+SUM(U62:U81)</f>
        <v>281</v>
      </c>
      <c r="V82" s="51">
        <f t="shared" ref="V82" si="59">+SUM(V62:V81)</f>
        <v>0</v>
      </c>
      <c r="W82" s="51">
        <f t="shared" ref="W82" si="60">+SUM(W62:W81)</f>
        <v>0</v>
      </c>
      <c r="X82" s="51">
        <f t="shared" ref="X82" si="61">+SUM(X62:X81)</f>
        <v>0</v>
      </c>
      <c r="Y82" s="51">
        <f t="shared" ref="Y82" si="62">+SUM(Y62:Y81)</f>
        <v>288</v>
      </c>
      <c r="Z82" s="51">
        <f t="shared" ref="Z82" si="63">+SUM(Z62:Z81)</f>
        <v>0</v>
      </c>
      <c r="AA82" s="51">
        <f t="shared" ref="AA82" si="64">+SUM(AA62:AA81)</f>
        <v>0</v>
      </c>
      <c r="AB82" s="51">
        <f t="shared" ref="AB82" si="65">+SUM(AB62:AB81)</f>
        <v>0</v>
      </c>
      <c r="AC82" s="51">
        <f t="shared" ref="AC82" si="66">+SUM(AC62:AC81)</f>
        <v>0</v>
      </c>
      <c r="AD82" s="51">
        <f t="shared" ref="AD82" si="67">+SUM(AD62:AD81)</f>
        <v>288</v>
      </c>
      <c r="AE82" s="51">
        <f t="shared" ref="AE82" si="68">+SUM(AE62:AE81)</f>
        <v>0</v>
      </c>
    </row>
    <row r="83" spans="1:31" ht="15.75" customHeight="1">
      <c r="A83" s="1"/>
      <c r="B83" s="1" t="str">
        <f>B56</f>
        <v>Organik Pelindo Penugasan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31" ht="14.5">
      <c r="A84" s="1"/>
      <c r="B84" s="40" t="str">
        <f>Usia!B45</f>
        <v>Terminal Petikemas Semarang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31" ht="14.5">
      <c r="A85" s="1"/>
      <c r="B85" s="137" t="s">
        <v>3</v>
      </c>
      <c r="C85" s="3"/>
      <c r="D85" s="4" t="s">
        <v>0</v>
      </c>
      <c r="E85" s="4" t="s">
        <v>1</v>
      </c>
      <c r="F85" s="4" t="s">
        <v>0</v>
      </c>
      <c r="G85" s="4" t="s">
        <v>1</v>
      </c>
      <c r="H85" s="4" t="s">
        <v>0</v>
      </c>
      <c r="I85" s="4" t="s">
        <v>1</v>
      </c>
      <c r="J85" s="4" t="s">
        <v>0</v>
      </c>
      <c r="K85" s="4" t="s">
        <v>1</v>
      </c>
      <c r="L85" s="5" t="s">
        <v>0</v>
      </c>
      <c r="M85" s="5" t="s">
        <v>0</v>
      </c>
      <c r="N85" s="4" t="s">
        <v>0</v>
      </c>
      <c r="O85" s="4" t="s">
        <v>1</v>
      </c>
      <c r="P85" s="6" t="s">
        <v>0</v>
      </c>
      <c r="Q85" s="5" t="s">
        <v>0</v>
      </c>
      <c r="R85" s="5" t="s">
        <v>0</v>
      </c>
      <c r="S85" s="4" t="s">
        <v>0</v>
      </c>
      <c r="T85" s="4" t="s">
        <v>1</v>
      </c>
      <c r="U85" s="6" t="s">
        <v>0</v>
      </c>
      <c r="V85" s="5" t="s">
        <v>0</v>
      </c>
      <c r="W85" s="5" t="s">
        <v>0</v>
      </c>
      <c r="X85" s="4" t="s">
        <v>0</v>
      </c>
      <c r="Y85" s="4" t="s">
        <v>1</v>
      </c>
      <c r="Z85" s="6" t="s">
        <v>0</v>
      </c>
      <c r="AA85" s="5" t="s">
        <v>0</v>
      </c>
      <c r="AB85" s="5" t="s">
        <v>0</v>
      </c>
      <c r="AC85" s="4" t="s">
        <v>0</v>
      </c>
      <c r="AD85" s="4" t="s">
        <v>1</v>
      </c>
      <c r="AE85" s="6" t="s">
        <v>0</v>
      </c>
    </row>
    <row r="86" spans="1:31" ht="15" customHeight="1">
      <c r="A86" s="1"/>
      <c r="B86" s="138"/>
      <c r="C86" s="9" t="s">
        <v>38</v>
      </c>
      <c r="D86" s="9" t="s">
        <v>6</v>
      </c>
      <c r="E86" s="9" t="s">
        <v>6</v>
      </c>
      <c r="F86" s="9" t="s">
        <v>7</v>
      </c>
      <c r="G86" s="9" t="s">
        <v>7</v>
      </c>
      <c r="H86" s="9" t="s">
        <v>8</v>
      </c>
      <c r="I86" s="9" t="s">
        <v>8</v>
      </c>
      <c r="J86" s="9" t="s">
        <v>9</v>
      </c>
      <c r="K86" s="9" t="s">
        <v>9</v>
      </c>
      <c r="L86" s="10" t="s">
        <v>10</v>
      </c>
      <c r="M86" s="10" t="s">
        <v>11</v>
      </c>
      <c r="N86" s="9" t="s">
        <v>12</v>
      </c>
      <c r="O86" s="9" t="s">
        <v>6</v>
      </c>
      <c r="P86" s="11" t="s">
        <v>6</v>
      </c>
      <c r="Q86" s="10" t="s">
        <v>63</v>
      </c>
      <c r="R86" s="10" t="s">
        <v>13</v>
      </c>
      <c r="S86" s="9" t="s">
        <v>14</v>
      </c>
      <c r="T86" s="9" t="s">
        <v>7</v>
      </c>
      <c r="U86" s="11" t="s">
        <v>7</v>
      </c>
      <c r="V86" s="10" t="s">
        <v>15</v>
      </c>
      <c r="W86" s="10" t="s">
        <v>16</v>
      </c>
      <c r="X86" s="9" t="s">
        <v>17</v>
      </c>
      <c r="Y86" s="9" t="s">
        <v>8</v>
      </c>
      <c r="Z86" s="11" t="s">
        <v>8</v>
      </c>
      <c r="AA86" s="10" t="s">
        <v>18</v>
      </c>
      <c r="AB86" s="10" t="s">
        <v>19</v>
      </c>
      <c r="AC86" s="9" t="s">
        <v>9</v>
      </c>
      <c r="AD86" s="9" t="s">
        <v>9</v>
      </c>
      <c r="AE86" s="11" t="s">
        <v>20</v>
      </c>
    </row>
    <row r="87" spans="1:31" ht="14.5">
      <c r="A87" s="1"/>
      <c r="B87" s="139"/>
      <c r="C87" s="13"/>
      <c r="D87" s="14">
        <v>2021</v>
      </c>
      <c r="E87" s="14">
        <v>2021</v>
      </c>
      <c r="F87" s="14">
        <v>2021</v>
      </c>
      <c r="G87" s="14">
        <v>2021</v>
      </c>
      <c r="H87" s="14">
        <v>2021</v>
      </c>
      <c r="I87" s="14">
        <v>2021</v>
      </c>
      <c r="J87" s="14">
        <v>2021</v>
      </c>
      <c r="K87" s="14">
        <v>2021</v>
      </c>
      <c r="L87" s="15" t="s">
        <v>22</v>
      </c>
      <c r="M87" s="15" t="s">
        <v>22</v>
      </c>
      <c r="N87" s="14" t="s">
        <v>22</v>
      </c>
      <c r="O87" s="14" t="s">
        <v>22</v>
      </c>
      <c r="P87" s="16">
        <v>2022</v>
      </c>
      <c r="Q87" s="15" t="s">
        <v>22</v>
      </c>
      <c r="R87" s="15" t="s">
        <v>22</v>
      </c>
      <c r="S87" s="14" t="s">
        <v>22</v>
      </c>
      <c r="T87" s="14" t="s">
        <v>22</v>
      </c>
      <c r="U87" s="16">
        <v>2022</v>
      </c>
      <c r="V87" s="15" t="s">
        <v>22</v>
      </c>
      <c r="W87" s="15" t="s">
        <v>22</v>
      </c>
      <c r="X87" s="14" t="s">
        <v>22</v>
      </c>
      <c r="Y87" s="14" t="s">
        <v>22</v>
      </c>
      <c r="Z87" s="16">
        <v>2022</v>
      </c>
      <c r="AA87" s="15" t="s">
        <v>22</v>
      </c>
      <c r="AB87" s="15" t="s">
        <v>22</v>
      </c>
      <c r="AC87" s="14">
        <v>2022</v>
      </c>
      <c r="AD87" s="14">
        <v>2022</v>
      </c>
      <c r="AE87" s="16">
        <v>2022</v>
      </c>
    </row>
    <row r="88" spans="1:31" ht="14.5">
      <c r="A88" s="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 ht="14.5">
      <c r="A89" s="1"/>
      <c r="B89" s="33">
        <v>1</v>
      </c>
      <c r="C89" s="49">
        <v>1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f>E89+G89+I89</f>
        <v>0</v>
      </c>
      <c r="L89" s="29">
        <v>0</v>
      </c>
      <c r="M89" s="29">
        <v>0</v>
      </c>
      <c r="N89" s="29">
        <v>0</v>
      </c>
      <c r="O89" s="29">
        <v>0</v>
      </c>
      <c r="P89" s="29">
        <f>N89</f>
        <v>0</v>
      </c>
      <c r="Q89" s="29">
        <v>0</v>
      </c>
      <c r="R89" s="29">
        <v>0</v>
      </c>
      <c r="S89" s="29">
        <v>0</v>
      </c>
      <c r="T89" s="29">
        <v>0</v>
      </c>
      <c r="U89" s="29">
        <f>S89</f>
        <v>0</v>
      </c>
      <c r="V89" s="29">
        <v>0</v>
      </c>
      <c r="W89" s="29">
        <v>0</v>
      </c>
      <c r="X89" s="29">
        <v>0</v>
      </c>
      <c r="Y89" s="29">
        <v>0</v>
      </c>
      <c r="Z89" s="29">
        <f>X89</f>
        <v>0</v>
      </c>
      <c r="AA89" s="29">
        <v>0</v>
      </c>
      <c r="AB89" s="29">
        <v>0</v>
      </c>
      <c r="AC89" s="29">
        <v>0</v>
      </c>
      <c r="AD89" s="29">
        <v>0</v>
      </c>
      <c r="AE89" s="29">
        <f>AC89</f>
        <v>0</v>
      </c>
    </row>
    <row r="90" spans="1:31" ht="14.5">
      <c r="A90" s="1"/>
      <c r="B90" s="33">
        <v>2</v>
      </c>
      <c r="C90" s="49">
        <v>2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f t="shared" ref="K90:K108" si="69">E90+G90+I90</f>
        <v>0</v>
      </c>
      <c r="L90" s="29">
        <v>0</v>
      </c>
      <c r="M90" s="29">
        <v>0</v>
      </c>
      <c r="N90" s="29">
        <v>0</v>
      </c>
      <c r="O90" s="29">
        <v>0</v>
      </c>
      <c r="P90" s="29">
        <f t="shared" ref="P90:P108" si="70">N90</f>
        <v>0</v>
      </c>
      <c r="Q90" s="29">
        <v>0</v>
      </c>
      <c r="R90" s="29">
        <v>0</v>
      </c>
      <c r="S90" s="29">
        <v>0</v>
      </c>
      <c r="T90" s="29">
        <v>0</v>
      </c>
      <c r="U90" s="29">
        <f t="shared" ref="U90:U108" si="71">S90</f>
        <v>0</v>
      </c>
      <c r="V90" s="29">
        <v>0</v>
      </c>
      <c r="W90" s="29">
        <v>0</v>
      </c>
      <c r="X90" s="29">
        <v>0</v>
      </c>
      <c r="Y90" s="29">
        <v>0</v>
      </c>
      <c r="Z90" s="29">
        <f t="shared" ref="Z90:Z108" si="72">X90</f>
        <v>0</v>
      </c>
      <c r="AA90" s="29">
        <v>0</v>
      </c>
      <c r="AB90" s="29">
        <v>0</v>
      </c>
      <c r="AC90" s="29">
        <v>0</v>
      </c>
      <c r="AD90" s="29">
        <v>0</v>
      </c>
      <c r="AE90" s="29">
        <f t="shared" ref="AE90:AE108" si="73">AC90</f>
        <v>0</v>
      </c>
    </row>
    <row r="91" spans="1:31" ht="14.5">
      <c r="A91" s="1"/>
      <c r="B91" s="33">
        <v>3</v>
      </c>
      <c r="C91" s="49">
        <v>3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f t="shared" si="69"/>
        <v>0</v>
      </c>
      <c r="L91" s="29">
        <v>0</v>
      </c>
      <c r="M91" s="29">
        <v>0</v>
      </c>
      <c r="N91" s="29">
        <v>0</v>
      </c>
      <c r="O91" s="29">
        <v>0</v>
      </c>
      <c r="P91" s="29">
        <f t="shared" si="70"/>
        <v>0</v>
      </c>
      <c r="Q91" s="29">
        <v>0</v>
      </c>
      <c r="R91" s="29">
        <v>0</v>
      </c>
      <c r="S91" s="29">
        <v>0</v>
      </c>
      <c r="T91" s="29">
        <v>0</v>
      </c>
      <c r="U91" s="29">
        <f t="shared" si="71"/>
        <v>0</v>
      </c>
      <c r="V91" s="29">
        <v>0</v>
      </c>
      <c r="W91" s="29">
        <v>0</v>
      </c>
      <c r="X91" s="29">
        <v>0</v>
      </c>
      <c r="Y91" s="29">
        <v>0</v>
      </c>
      <c r="Z91" s="29">
        <f t="shared" si="72"/>
        <v>0</v>
      </c>
      <c r="AA91" s="29">
        <v>0</v>
      </c>
      <c r="AB91" s="29">
        <v>0</v>
      </c>
      <c r="AC91" s="29">
        <v>0</v>
      </c>
      <c r="AD91" s="29">
        <v>0</v>
      </c>
      <c r="AE91" s="29">
        <f t="shared" si="73"/>
        <v>0</v>
      </c>
    </row>
    <row r="92" spans="1:31" ht="14.5">
      <c r="A92" s="1"/>
      <c r="B92" s="33">
        <v>4</v>
      </c>
      <c r="C92" s="49">
        <v>4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f t="shared" si="69"/>
        <v>0</v>
      </c>
      <c r="L92" s="29">
        <v>0</v>
      </c>
      <c r="M92" s="29">
        <v>0</v>
      </c>
      <c r="N92" s="29">
        <v>0</v>
      </c>
      <c r="O92" s="29">
        <v>0</v>
      </c>
      <c r="P92" s="29">
        <f t="shared" si="70"/>
        <v>0</v>
      </c>
      <c r="Q92" s="29">
        <v>0</v>
      </c>
      <c r="R92" s="29">
        <v>0</v>
      </c>
      <c r="S92" s="29">
        <v>0</v>
      </c>
      <c r="T92" s="29">
        <v>0</v>
      </c>
      <c r="U92" s="29">
        <f t="shared" si="71"/>
        <v>0</v>
      </c>
      <c r="V92" s="29">
        <v>0</v>
      </c>
      <c r="W92" s="29">
        <v>0</v>
      </c>
      <c r="X92" s="29">
        <v>0</v>
      </c>
      <c r="Y92" s="29">
        <v>0</v>
      </c>
      <c r="Z92" s="29">
        <f t="shared" si="72"/>
        <v>0</v>
      </c>
      <c r="AA92" s="29">
        <v>0</v>
      </c>
      <c r="AB92" s="29">
        <v>0</v>
      </c>
      <c r="AC92" s="29">
        <v>0</v>
      </c>
      <c r="AD92" s="29">
        <v>0</v>
      </c>
      <c r="AE92" s="29">
        <f t="shared" si="73"/>
        <v>0</v>
      </c>
    </row>
    <row r="93" spans="1:31" ht="14.5">
      <c r="A93" s="1"/>
      <c r="B93" s="33">
        <v>5</v>
      </c>
      <c r="C93" s="49">
        <v>5</v>
      </c>
      <c r="D93" s="29">
        <v>2</v>
      </c>
      <c r="E93" s="29">
        <v>0</v>
      </c>
      <c r="F93" s="29">
        <v>2</v>
      </c>
      <c r="G93" s="29">
        <v>0</v>
      </c>
      <c r="H93" s="29">
        <v>2</v>
      </c>
      <c r="I93" s="29">
        <v>0</v>
      </c>
      <c r="J93" s="29">
        <v>2</v>
      </c>
      <c r="K93" s="29">
        <f t="shared" si="69"/>
        <v>0</v>
      </c>
      <c r="L93" s="29">
        <v>2</v>
      </c>
      <c r="M93" s="29">
        <v>3</v>
      </c>
      <c r="N93" s="29">
        <v>3</v>
      </c>
      <c r="O93" s="29">
        <v>3</v>
      </c>
      <c r="P93" s="29">
        <f t="shared" si="70"/>
        <v>3</v>
      </c>
      <c r="Q93" s="29">
        <v>3</v>
      </c>
      <c r="R93" s="29">
        <v>3</v>
      </c>
      <c r="S93" s="29">
        <v>3</v>
      </c>
      <c r="T93" s="29">
        <v>3</v>
      </c>
      <c r="U93" s="29">
        <f t="shared" si="71"/>
        <v>3</v>
      </c>
      <c r="V93" s="29">
        <v>0</v>
      </c>
      <c r="W93" s="29">
        <v>0</v>
      </c>
      <c r="X93" s="29">
        <v>0</v>
      </c>
      <c r="Y93" s="29">
        <v>3</v>
      </c>
      <c r="Z93" s="29">
        <f t="shared" si="72"/>
        <v>0</v>
      </c>
      <c r="AA93" s="29">
        <v>0</v>
      </c>
      <c r="AB93" s="29">
        <v>0</v>
      </c>
      <c r="AC93" s="29">
        <v>0</v>
      </c>
      <c r="AD93" s="29">
        <v>3</v>
      </c>
      <c r="AE93" s="29">
        <f t="shared" si="73"/>
        <v>0</v>
      </c>
    </row>
    <row r="94" spans="1:31" ht="14.5">
      <c r="A94" s="1"/>
      <c r="B94" s="33">
        <v>6</v>
      </c>
      <c r="C94" s="49">
        <v>6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f t="shared" si="69"/>
        <v>0</v>
      </c>
      <c r="L94" s="29">
        <v>0</v>
      </c>
      <c r="M94" s="29">
        <v>1</v>
      </c>
      <c r="N94" s="29">
        <v>1</v>
      </c>
      <c r="O94" s="29">
        <v>1</v>
      </c>
      <c r="P94" s="29">
        <f t="shared" si="70"/>
        <v>1</v>
      </c>
      <c r="Q94" s="29">
        <v>1</v>
      </c>
      <c r="R94" s="29">
        <v>1</v>
      </c>
      <c r="S94" s="29">
        <v>1</v>
      </c>
      <c r="T94" s="29">
        <v>1</v>
      </c>
      <c r="U94" s="29">
        <f t="shared" si="71"/>
        <v>1</v>
      </c>
      <c r="V94" s="29">
        <v>0</v>
      </c>
      <c r="W94" s="29">
        <v>0</v>
      </c>
      <c r="X94" s="29">
        <v>0</v>
      </c>
      <c r="Y94" s="29">
        <v>1</v>
      </c>
      <c r="Z94" s="29">
        <f t="shared" si="72"/>
        <v>0</v>
      </c>
      <c r="AA94" s="29">
        <v>0</v>
      </c>
      <c r="AB94" s="29">
        <v>0</v>
      </c>
      <c r="AC94" s="29">
        <v>0</v>
      </c>
      <c r="AD94" s="29">
        <v>1</v>
      </c>
      <c r="AE94" s="29">
        <f t="shared" si="73"/>
        <v>0</v>
      </c>
    </row>
    <row r="95" spans="1:31" ht="14.5">
      <c r="A95" s="1"/>
      <c r="B95" s="33">
        <v>7</v>
      </c>
      <c r="C95" s="49">
        <v>7</v>
      </c>
      <c r="D95" s="29">
        <v>0</v>
      </c>
      <c r="E95" s="29">
        <v>0</v>
      </c>
      <c r="F95" s="29">
        <v>0</v>
      </c>
      <c r="G95" s="29">
        <v>0</v>
      </c>
      <c r="H95" s="29">
        <v>1</v>
      </c>
      <c r="I95" s="29">
        <v>0</v>
      </c>
      <c r="J95" s="29">
        <v>1</v>
      </c>
      <c r="K95" s="29">
        <f t="shared" si="69"/>
        <v>0</v>
      </c>
      <c r="L95" s="29">
        <v>1</v>
      </c>
      <c r="M95" s="29">
        <v>2</v>
      </c>
      <c r="N95" s="29">
        <v>2</v>
      </c>
      <c r="O95" s="29">
        <v>2</v>
      </c>
      <c r="P95" s="29">
        <f t="shared" si="70"/>
        <v>2</v>
      </c>
      <c r="Q95" s="29">
        <v>2</v>
      </c>
      <c r="R95" s="29">
        <v>2</v>
      </c>
      <c r="S95" s="29">
        <v>2</v>
      </c>
      <c r="T95" s="29">
        <v>2</v>
      </c>
      <c r="U95" s="29">
        <f t="shared" si="71"/>
        <v>2</v>
      </c>
      <c r="V95" s="29">
        <v>0</v>
      </c>
      <c r="W95" s="29">
        <v>0</v>
      </c>
      <c r="X95" s="29">
        <v>0</v>
      </c>
      <c r="Y95" s="29">
        <v>2</v>
      </c>
      <c r="Z95" s="29">
        <f t="shared" si="72"/>
        <v>0</v>
      </c>
      <c r="AA95" s="29">
        <v>0</v>
      </c>
      <c r="AB95" s="29">
        <v>0</v>
      </c>
      <c r="AC95" s="29">
        <v>0</v>
      </c>
      <c r="AD95" s="29">
        <v>2</v>
      </c>
      <c r="AE95" s="29">
        <f t="shared" si="73"/>
        <v>0</v>
      </c>
    </row>
    <row r="96" spans="1:31" ht="14.5">
      <c r="A96" s="1"/>
      <c r="B96" s="33">
        <v>8</v>
      </c>
      <c r="C96" s="49">
        <v>8</v>
      </c>
      <c r="D96" s="29">
        <v>2</v>
      </c>
      <c r="E96" s="29">
        <v>0</v>
      </c>
      <c r="F96" s="29">
        <v>2</v>
      </c>
      <c r="G96" s="29">
        <v>0</v>
      </c>
      <c r="H96" s="29">
        <v>2</v>
      </c>
      <c r="I96" s="29">
        <v>0</v>
      </c>
      <c r="J96" s="29">
        <v>2</v>
      </c>
      <c r="K96" s="29">
        <f t="shared" si="69"/>
        <v>0</v>
      </c>
      <c r="L96" s="29">
        <v>1</v>
      </c>
      <c r="M96" s="29">
        <v>3</v>
      </c>
      <c r="N96" s="29">
        <v>3</v>
      </c>
      <c r="O96" s="29">
        <v>3</v>
      </c>
      <c r="P96" s="29">
        <f t="shared" si="70"/>
        <v>3</v>
      </c>
      <c r="Q96" s="29">
        <v>3</v>
      </c>
      <c r="R96" s="29">
        <v>3</v>
      </c>
      <c r="S96" s="29">
        <v>3</v>
      </c>
      <c r="T96" s="29">
        <v>3</v>
      </c>
      <c r="U96" s="29">
        <f t="shared" si="71"/>
        <v>3</v>
      </c>
      <c r="V96" s="29">
        <v>0</v>
      </c>
      <c r="W96" s="29">
        <v>0</v>
      </c>
      <c r="X96" s="29">
        <v>0</v>
      </c>
      <c r="Y96" s="29">
        <v>3</v>
      </c>
      <c r="Z96" s="29">
        <f t="shared" si="72"/>
        <v>0</v>
      </c>
      <c r="AA96" s="29">
        <v>0</v>
      </c>
      <c r="AB96" s="29">
        <v>0</v>
      </c>
      <c r="AC96" s="29">
        <v>0</v>
      </c>
      <c r="AD96" s="29">
        <v>3</v>
      </c>
      <c r="AE96" s="29">
        <f t="shared" si="73"/>
        <v>0</v>
      </c>
    </row>
    <row r="97" spans="1:31" ht="14.5">
      <c r="A97" s="1"/>
      <c r="B97" s="33">
        <v>9</v>
      </c>
      <c r="C97" s="49">
        <v>9</v>
      </c>
      <c r="D97" s="29">
        <v>17</v>
      </c>
      <c r="E97" s="29">
        <v>0</v>
      </c>
      <c r="F97" s="29">
        <v>17</v>
      </c>
      <c r="G97" s="29">
        <v>0</v>
      </c>
      <c r="H97" s="29">
        <v>18</v>
      </c>
      <c r="I97" s="29">
        <v>0</v>
      </c>
      <c r="J97" s="29">
        <v>18</v>
      </c>
      <c r="K97" s="29">
        <f t="shared" si="69"/>
        <v>0</v>
      </c>
      <c r="L97" s="29">
        <v>18</v>
      </c>
      <c r="M97" s="29">
        <v>21</v>
      </c>
      <c r="N97" s="29">
        <v>21</v>
      </c>
      <c r="O97" s="29">
        <v>21</v>
      </c>
      <c r="P97" s="29">
        <f t="shared" si="70"/>
        <v>21</v>
      </c>
      <c r="Q97" s="29">
        <v>21</v>
      </c>
      <c r="R97" s="29">
        <v>20</v>
      </c>
      <c r="S97" s="29">
        <v>20</v>
      </c>
      <c r="T97" s="29">
        <v>21</v>
      </c>
      <c r="U97" s="29">
        <f t="shared" si="71"/>
        <v>20</v>
      </c>
      <c r="V97" s="29">
        <v>0</v>
      </c>
      <c r="W97" s="29">
        <v>0</v>
      </c>
      <c r="X97" s="29">
        <v>0</v>
      </c>
      <c r="Y97" s="29">
        <v>21</v>
      </c>
      <c r="Z97" s="29">
        <f t="shared" si="72"/>
        <v>0</v>
      </c>
      <c r="AA97" s="29">
        <v>0</v>
      </c>
      <c r="AB97" s="29">
        <v>0</v>
      </c>
      <c r="AC97" s="29">
        <v>0</v>
      </c>
      <c r="AD97" s="29">
        <v>21</v>
      </c>
      <c r="AE97" s="29">
        <f t="shared" si="73"/>
        <v>0</v>
      </c>
    </row>
    <row r="98" spans="1:31" ht="14.5">
      <c r="A98" s="1"/>
      <c r="B98" s="33">
        <v>10</v>
      </c>
      <c r="C98" s="49">
        <v>10</v>
      </c>
      <c r="D98" s="29">
        <v>17</v>
      </c>
      <c r="E98" s="29">
        <v>0</v>
      </c>
      <c r="F98" s="29">
        <v>17</v>
      </c>
      <c r="G98" s="29">
        <v>0</v>
      </c>
      <c r="H98" s="29">
        <v>21</v>
      </c>
      <c r="I98" s="29">
        <v>0</v>
      </c>
      <c r="J98" s="29">
        <v>23</v>
      </c>
      <c r="K98" s="29">
        <f t="shared" si="69"/>
        <v>0</v>
      </c>
      <c r="L98" s="29">
        <v>23</v>
      </c>
      <c r="M98" s="29">
        <v>27</v>
      </c>
      <c r="N98" s="29">
        <v>27</v>
      </c>
      <c r="O98" s="29">
        <v>27</v>
      </c>
      <c r="P98" s="29">
        <f t="shared" si="70"/>
        <v>27</v>
      </c>
      <c r="Q98" s="29">
        <v>26</v>
      </c>
      <c r="R98" s="29">
        <v>26</v>
      </c>
      <c r="S98" s="29">
        <v>26</v>
      </c>
      <c r="T98" s="29">
        <v>27</v>
      </c>
      <c r="U98" s="29">
        <f t="shared" si="71"/>
        <v>26</v>
      </c>
      <c r="V98" s="29">
        <v>0</v>
      </c>
      <c r="W98" s="29">
        <v>0</v>
      </c>
      <c r="X98" s="29">
        <v>0</v>
      </c>
      <c r="Y98" s="29">
        <v>27</v>
      </c>
      <c r="Z98" s="29">
        <f t="shared" si="72"/>
        <v>0</v>
      </c>
      <c r="AA98" s="29">
        <v>0</v>
      </c>
      <c r="AB98" s="29">
        <v>0</v>
      </c>
      <c r="AC98" s="29">
        <v>0</v>
      </c>
      <c r="AD98" s="29">
        <v>27</v>
      </c>
      <c r="AE98" s="29">
        <f t="shared" si="73"/>
        <v>0</v>
      </c>
    </row>
    <row r="99" spans="1:31" ht="14.5">
      <c r="A99" s="1"/>
      <c r="B99" s="33">
        <v>11</v>
      </c>
      <c r="C99" s="49">
        <v>11</v>
      </c>
      <c r="D99" s="29">
        <v>20</v>
      </c>
      <c r="E99" s="29">
        <v>0</v>
      </c>
      <c r="F99" s="29">
        <v>20</v>
      </c>
      <c r="G99" s="29">
        <v>0</v>
      </c>
      <c r="H99" s="29">
        <v>23</v>
      </c>
      <c r="I99" s="29">
        <v>0</v>
      </c>
      <c r="J99" s="29">
        <v>22</v>
      </c>
      <c r="K99" s="29">
        <f t="shared" si="69"/>
        <v>0</v>
      </c>
      <c r="L99" s="29">
        <v>22</v>
      </c>
      <c r="M99" s="29">
        <v>29</v>
      </c>
      <c r="N99" s="29">
        <v>29</v>
      </c>
      <c r="O99" s="29">
        <v>29</v>
      </c>
      <c r="P99" s="29">
        <f t="shared" si="70"/>
        <v>29</v>
      </c>
      <c r="Q99" s="29">
        <v>29</v>
      </c>
      <c r="R99" s="29">
        <v>29</v>
      </c>
      <c r="S99" s="29">
        <v>29</v>
      </c>
      <c r="T99" s="29">
        <v>29</v>
      </c>
      <c r="U99" s="29">
        <f t="shared" si="71"/>
        <v>29</v>
      </c>
      <c r="V99" s="29">
        <v>0</v>
      </c>
      <c r="W99" s="29">
        <v>0</v>
      </c>
      <c r="X99" s="29">
        <v>0</v>
      </c>
      <c r="Y99" s="29">
        <v>29</v>
      </c>
      <c r="Z99" s="29">
        <f t="shared" si="72"/>
        <v>0</v>
      </c>
      <c r="AA99" s="29">
        <v>0</v>
      </c>
      <c r="AB99" s="29">
        <v>0</v>
      </c>
      <c r="AC99" s="29">
        <v>0</v>
      </c>
      <c r="AD99" s="29">
        <v>29</v>
      </c>
      <c r="AE99" s="29">
        <f t="shared" si="73"/>
        <v>0</v>
      </c>
    </row>
    <row r="100" spans="1:31" ht="14.5">
      <c r="A100" s="1"/>
      <c r="B100" s="33">
        <v>12</v>
      </c>
      <c r="C100" s="49">
        <v>12</v>
      </c>
      <c r="D100" s="29">
        <v>35</v>
      </c>
      <c r="E100" s="29">
        <v>0</v>
      </c>
      <c r="F100" s="29">
        <v>34</v>
      </c>
      <c r="G100" s="29">
        <v>0</v>
      </c>
      <c r="H100" s="29">
        <v>34</v>
      </c>
      <c r="I100" s="29">
        <v>0</v>
      </c>
      <c r="J100" s="29">
        <v>34</v>
      </c>
      <c r="K100" s="29">
        <f t="shared" si="69"/>
        <v>0</v>
      </c>
      <c r="L100" s="29">
        <v>34</v>
      </c>
      <c r="M100" s="29">
        <v>38</v>
      </c>
      <c r="N100" s="29">
        <v>38</v>
      </c>
      <c r="O100" s="29">
        <v>43</v>
      </c>
      <c r="P100" s="29">
        <f t="shared" si="70"/>
        <v>38</v>
      </c>
      <c r="Q100" s="29">
        <v>38</v>
      </c>
      <c r="R100" s="29">
        <v>38</v>
      </c>
      <c r="S100" s="29">
        <v>38</v>
      </c>
      <c r="T100" s="29">
        <v>43</v>
      </c>
      <c r="U100" s="29">
        <f t="shared" si="71"/>
        <v>38</v>
      </c>
      <c r="V100" s="29">
        <v>0</v>
      </c>
      <c r="W100" s="29">
        <v>0</v>
      </c>
      <c r="X100" s="29">
        <v>0</v>
      </c>
      <c r="Y100" s="29">
        <v>43</v>
      </c>
      <c r="Z100" s="29">
        <f t="shared" si="72"/>
        <v>0</v>
      </c>
      <c r="AA100" s="29">
        <v>0</v>
      </c>
      <c r="AB100" s="29">
        <v>0</v>
      </c>
      <c r="AC100" s="29">
        <v>0</v>
      </c>
      <c r="AD100" s="29">
        <v>43</v>
      </c>
      <c r="AE100" s="29">
        <f t="shared" si="73"/>
        <v>0</v>
      </c>
    </row>
    <row r="101" spans="1:31" ht="15.75" customHeight="1">
      <c r="A101" s="1"/>
      <c r="B101" s="33">
        <v>13</v>
      </c>
      <c r="C101" s="49">
        <v>13</v>
      </c>
      <c r="D101" s="29">
        <v>4</v>
      </c>
      <c r="E101" s="29">
        <v>0</v>
      </c>
      <c r="F101" s="29">
        <v>4</v>
      </c>
      <c r="G101" s="29">
        <v>0</v>
      </c>
      <c r="H101" s="29">
        <v>6</v>
      </c>
      <c r="I101" s="29">
        <v>0</v>
      </c>
      <c r="J101" s="29">
        <v>5</v>
      </c>
      <c r="K101" s="29">
        <f t="shared" si="69"/>
        <v>0</v>
      </c>
      <c r="L101" s="29">
        <v>6</v>
      </c>
      <c r="M101" s="29">
        <v>7</v>
      </c>
      <c r="N101" s="29">
        <v>7</v>
      </c>
      <c r="O101" s="29">
        <v>7</v>
      </c>
      <c r="P101" s="29">
        <f t="shared" si="70"/>
        <v>7</v>
      </c>
      <c r="Q101" s="29">
        <v>7</v>
      </c>
      <c r="R101" s="29">
        <v>7</v>
      </c>
      <c r="S101" s="29">
        <v>7</v>
      </c>
      <c r="T101" s="29">
        <v>7</v>
      </c>
      <c r="U101" s="29">
        <f t="shared" si="71"/>
        <v>7</v>
      </c>
      <c r="V101" s="29">
        <v>0</v>
      </c>
      <c r="W101" s="29">
        <v>0</v>
      </c>
      <c r="X101" s="29">
        <v>0</v>
      </c>
      <c r="Y101" s="29">
        <v>7</v>
      </c>
      <c r="Z101" s="29">
        <f t="shared" si="72"/>
        <v>0</v>
      </c>
      <c r="AA101" s="29">
        <v>0</v>
      </c>
      <c r="AB101" s="29">
        <v>0</v>
      </c>
      <c r="AC101" s="29">
        <v>0</v>
      </c>
      <c r="AD101" s="29">
        <v>7</v>
      </c>
      <c r="AE101" s="29">
        <f t="shared" si="73"/>
        <v>0</v>
      </c>
    </row>
    <row r="102" spans="1:31" ht="15.75" customHeight="1">
      <c r="A102" s="1"/>
      <c r="B102" s="33">
        <v>14</v>
      </c>
      <c r="C102" s="49">
        <v>14</v>
      </c>
      <c r="D102" s="29">
        <v>8</v>
      </c>
      <c r="E102" s="29">
        <v>0</v>
      </c>
      <c r="F102" s="29">
        <v>8</v>
      </c>
      <c r="G102" s="29">
        <v>0</v>
      </c>
      <c r="H102" s="29">
        <v>11</v>
      </c>
      <c r="I102" s="29">
        <v>0</v>
      </c>
      <c r="J102" s="29">
        <v>12</v>
      </c>
      <c r="K102" s="29">
        <f t="shared" si="69"/>
        <v>0</v>
      </c>
      <c r="L102" s="29">
        <v>12</v>
      </c>
      <c r="M102" s="29">
        <v>13</v>
      </c>
      <c r="N102" s="29">
        <v>13</v>
      </c>
      <c r="O102" s="29">
        <v>13</v>
      </c>
      <c r="P102" s="29">
        <f t="shared" si="70"/>
        <v>13</v>
      </c>
      <c r="Q102" s="29">
        <v>13</v>
      </c>
      <c r="R102" s="29">
        <v>13</v>
      </c>
      <c r="S102" s="29">
        <v>13</v>
      </c>
      <c r="T102" s="29">
        <v>13</v>
      </c>
      <c r="U102" s="29">
        <f t="shared" si="71"/>
        <v>13</v>
      </c>
      <c r="V102" s="29">
        <v>0</v>
      </c>
      <c r="W102" s="29">
        <v>0</v>
      </c>
      <c r="X102" s="29">
        <v>0</v>
      </c>
      <c r="Y102" s="29">
        <v>13</v>
      </c>
      <c r="Z102" s="29">
        <f t="shared" si="72"/>
        <v>0</v>
      </c>
      <c r="AA102" s="29">
        <v>0</v>
      </c>
      <c r="AB102" s="29">
        <v>0</v>
      </c>
      <c r="AC102" s="29">
        <v>0</v>
      </c>
      <c r="AD102" s="29">
        <v>13</v>
      </c>
      <c r="AE102" s="29">
        <f t="shared" si="73"/>
        <v>0</v>
      </c>
    </row>
    <row r="103" spans="1:31" ht="15.75" customHeight="1">
      <c r="A103" s="1"/>
      <c r="B103" s="33">
        <v>15</v>
      </c>
      <c r="C103" s="49">
        <v>15</v>
      </c>
      <c r="D103" s="29">
        <v>3</v>
      </c>
      <c r="E103" s="29">
        <v>0</v>
      </c>
      <c r="F103" s="29">
        <v>3</v>
      </c>
      <c r="G103" s="29">
        <v>0</v>
      </c>
      <c r="H103" s="29">
        <v>1</v>
      </c>
      <c r="I103" s="29">
        <v>0</v>
      </c>
      <c r="J103" s="29">
        <v>0</v>
      </c>
      <c r="K103" s="29">
        <f t="shared" si="69"/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f t="shared" si="70"/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f t="shared" si="71"/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f t="shared" si="72"/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f t="shared" si="73"/>
        <v>0</v>
      </c>
    </row>
    <row r="104" spans="1:31" ht="15.75" customHeight="1">
      <c r="A104" s="1"/>
      <c r="B104" s="33">
        <v>16</v>
      </c>
      <c r="C104" s="49">
        <v>16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f t="shared" si="69"/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f t="shared" si="70"/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f t="shared" si="71"/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f t="shared" si="72"/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f t="shared" si="73"/>
        <v>0</v>
      </c>
    </row>
    <row r="105" spans="1:31" ht="15.75" customHeight="1">
      <c r="A105" s="1"/>
      <c r="B105" s="33">
        <v>17</v>
      </c>
      <c r="C105" s="49">
        <v>17</v>
      </c>
      <c r="D105" s="29">
        <v>5</v>
      </c>
      <c r="E105" s="29">
        <v>0</v>
      </c>
      <c r="F105" s="29">
        <v>5</v>
      </c>
      <c r="G105" s="29">
        <v>0</v>
      </c>
      <c r="H105" s="29">
        <v>5</v>
      </c>
      <c r="I105" s="29">
        <v>0</v>
      </c>
      <c r="J105" s="29">
        <v>6</v>
      </c>
      <c r="K105" s="29">
        <f t="shared" si="69"/>
        <v>0</v>
      </c>
      <c r="L105" s="29">
        <v>6</v>
      </c>
      <c r="M105" s="29">
        <v>7</v>
      </c>
      <c r="N105" s="29">
        <v>7</v>
      </c>
      <c r="O105" s="29">
        <v>7</v>
      </c>
      <c r="P105" s="29">
        <f t="shared" si="70"/>
        <v>7</v>
      </c>
      <c r="Q105" s="29">
        <v>7</v>
      </c>
      <c r="R105" s="29">
        <v>7</v>
      </c>
      <c r="S105" s="29">
        <v>7</v>
      </c>
      <c r="T105" s="29">
        <v>7</v>
      </c>
      <c r="U105" s="29">
        <f t="shared" si="71"/>
        <v>7</v>
      </c>
      <c r="V105" s="29">
        <v>0</v>
      </c>
      <c r="W105" s="29">
        <v>0</v>
      </c>
      <c r="X105" s="29">
        <v>0</v>
      </c>
      <c r="Y105" s="29">
        <v>7</v>
      </c>
      <c r="Z105" s="29">
        <f t="shared" si="72"/>
        <v>0</v>
      </c>
      <c r="AA105" s="29">
        <v>0</v>
      </c>
      <c r="AB105" s="29">
        <v>0</v>
      </c>
      <c r="AC105" s="29">
        <v>0</v>
      </c>
      <c r="AD105" s="29">
        <v>7</v>
      </c>
      <c r="AE105" s="29">
        <f t="shared" si="73"/>
        <v>0</v>
      </c>
    </row>
    <row r="106" spans="1:31" ht="15.75" customHeight="1">
      <c r="A106" s="1"/>
      <c r="B106" s="33">
        <v>18</v>
      </c>
      <c r="C106" s="49">
        <v>18</v>
      </c>
      <c r="D106" s="29">
        <v>2</v>
      </c>
      <c r="E106" s="29">
        <v>0</v>
      </c>
      <c r="F106" s="29">
        <v>2</v>
      </c>
      <c r="G106" s="29">
        <v>0</v>
      </c>
      <c r="H106" s="29">
        <v>3</v>
      </c>
      <c r="I106" s="29">
        <v>0</v>
      </c>
      <c r="J106" s="29">
        <v>2</v>
      </c>
      <c r="K106" s="29">
        <f t="shared" si="69"/>
        <v>0</v>
      </c>
      <c r="L106" s="29">
        <v>2</v>
      </c>
      <c r="M106" s="29">
        <v>2</v>
      </c>
      <c r="N106" s="29">
        <v>2</v>
      </c>
      <c r="O106" s="29">
        <v>2</v>
      </c>
      <c r="P106" s="29">
        <f t="shared" si="70"/>
        <v>2</v>
      </c>
      <c r="Q106" s="29">
        <v>2</v>
      </c>
      <c r="R106" s="29">
        <v>2</v>
      </c>
      <c r="S106" s="29">
        <v>2</v>
      </c>
      <c r="T106" s="29">
        <v>2</v>
      </c>
      <c r="U106" s="29">
        <f t="shared" si="71"/>
        <v>2</v>
      </c>
      <c r="V106" s="29">
        <v>0</v>
      </c>
      <c r="W106" s="29">
        <v>0</v>
      </c>
      <c r="X106" s="29">
        <v>0</v>
      </c>
      <c r="Y106" s="29">
        <v>2</v>
      </c>
      <c r="Z106" s="29">
        <f t="shared" si="72"/>
        <v>0</v>
      </c>
      <c r="AA106" s="29">
        <v>0</v>
      </c>
      <c r="AB106" s="29">
        <v>0</v>
      </c>
      <c r="AC106" s="29">
        <v>0</v>
      </c>
      <c r="AD106" s="29">
        <v>2</v>
      </c>
      <c r="AE106" s="29">
        <f t="shared" si="73"/>
        <v>0</v>
      </c>
    </row>
    <row r="107" spans="1:31" ht="15.75" customHeight="1">
      <c r="A107" s="1"/>
      <c r="B107" s="33">
        <v>19</v>
      </c>
      <c r="C107" s="49">
        <v>19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f t="shared" si="69"/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f t="shared" si="70"/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f t="shared" si="71"/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f t="shared" si="72"/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f t="shared" si="73"/>
        <v>0</v>
      </c>
    </row>
    <row r="108" spans="1:31" ht="15.75" customHeight="1">
      <c r="A108" s="1"/>
      <c r="B108" s="33">
        <v>20</v>
      </c>
      <c r="C108" s="49">
        <v>20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f t="shared" si="69"/>
        <v>0</v>
      </c>
      <c r="L108" s="29">
        <v>0</v>
      </c>
      <c r="M108" s="29">
        <v>0</v>
      </c>
      <c r="N108" s="29">
        <v>0</v>
      </c>
      <c r="O108" s="29">
        <v>0</v>
      </c>
      <c r="P108" s="29">
        <f t="shared" si="70"/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f t="shared" si="71"/>
        <v>0</v>
      </c>
      <c r="V108" s="29">
        <v>0</v>
      </c>
      <c r="W108" s="29">
        <v>0</v>
      </c>
      <c r="X108" s="29">
        <v>0</v>
      </c>
      <c r="Y108" s="29">
        <v>0</v>
      </c>
      <c r="Z108" s="29">
        <f t="shared" si="72"/>
        <v>0</v>
      </c>
      <c r="AA108" s="29">
        <v>0</v>
      </c>
      <c r="AB108" s="29">
        <v>0</v>
      </c>
      <c r="AC108" s="29">
        <v>0</v>
      </c>
      <c r="AD108" s="29">
        <v>0</v>
      </c>
      <c r="AE108" s="29">
        <f t="shared" si="73"/>
        <v>0</v>
      </c>
    </row>
    <row r="109" spans="1:31" ht="30" customHeight="1">
      <c r="A109" s="1"/>
      <c r="B109" s="142" t="s">
        <v>69</v>
      </c>
      <c r="C109" s="143"/>
      <c r="D109" s="51">
        <f>+SUM(D89:D108)</f>
        <v>115</v>
      </c>
      <c r="E109" s="51">
        <f t="shared" ref="E109" si="74">+SUM(E89:E108)</f>
        <v>0</v>
      </c>
      <c r="F109" s="51">
        <f t="shared" ref="F109" si="75">+SUM(F89:F108)</f>
        <v>114</v>
      </c>
      <c r="G109" s="51">
        <f t="shared" ref="G109" si="76">+SUM(G89:G108)</f>
        <v>0</v>
      </c>
      <c r="H109" s="51">
        <f t="shared" ref="H109" si="77">+SUM(H89:H108)</f>
        <v>127</v>
      </c>
      <c r="I109" s="51">
        <f t="shared" ref="I109" si="78">+SUM(I89:I108)</f>
        <v>0</v>
      </c>
      <c r="J109" s="51">
        <f t="shared" ref="J109" si="79">+SUM(J89:J108)</f>
        <v>127</v>
      </c>
      <c r="K109" s="51">
        <f t="shared" ref="K109" si="80">+SUM(K89:K108)</f>
        <v>0</v>
      </c>
      <c r="L109" s="51">
        <f t="shared" ref="L109" si="81">+SUM(L89:L108)</f>
        <v>127</v>
      </c>
      <c r="M109" s="51">
        <f t="shared" ref="M109" si="82">+SUM(M89:M108)</f>
        <v>153</v>
      </c>
      <c r="N109" s="51">
        <f t="shared" ref="N109" si="83">+SUM(N89:N108)</f>
        <v>153</v>
      </c>
      <c r="O109" s="51">
        <f t="shared" ref="O109" si="84">+SUM(O89:O108)</f>
        <v>158</v>
      </c>
      <c r="P109" s="51">
        <f t="shared" ref="P109" si="85">+SUM(P89:P108)</f>
        <v>153</v>
      </c>
      <c r="Q109" s="51">
        <f t="shared" ref="Q109" si="86">+SUM(Q89:Q108)</f>
        <v>152</v>
      </c>
      <c r="R109" s="51">
        <f t="shared" ref="R109" si="87">+SUM(R89:R108)</f>
        <v>151</v>
      </c>
      <c r="S109" s="51">
        <f t="shared" ref="S109" si="88">+SUM(S89:S108)</f>
        <v>151</v>
      </c>
      <c r="T109" s="51">
        <f t="shared" ref="T109" si="89">+SUM(T89:T108)</f>
        <v>158</v>
      </c>
      <c r="U109" s="51">
        <f t="shared" ref="U109" si="90">+SUM(U89:U108)</f>
        <v>151</v>
      </c>
      <c r="V109" s="51">
        <f t="shared" ref="V109" si="91">+SUM(V89:V108)</f>
        <v>0</v>
      </c>
      <c r="W109" s="51">
        <f t="shared" ref="W109" si="92">+SUM(W89:W108)</f>
        <v>0</v>
      </c>
      <c r="X109" s="51">
        <f t="shared" ref="X109" si="93">+SUM(X89:X108)</f>
        <v>0</v>
      </c>
      <c r="Y109" s="51">
        <f t="shared" ref="Y109" si="94">+SUM(Y89:Y108)</f>
        <v>158</v>
      </c>
      <c r="Z109" s="51">
        <f t="shared" ref="Z109" si="95">+SUM(Z89:Z108)</f>
        <v>0</v>
      </c>
      <c r="AA109" s="51">
        <f t="shared" ref="AA109" si="96">+SUM(AA89:AA108)</f>
        <v>0</v>
      </c>
      <c r="AB109" s="51">
        <f t="shared" ref="AB109" si="97">+SUM(AB89:AB108)</f>
        <v>0</v>
      </c>
      <c r="AC109" s="51">
        <f t="shared" ref="AC109" si="98">+SUM(AC89:AC108)</f>
        <v>0</v>
      </c>
      <c r="AD109" s="51">
        <f t="shared" ref="AD109" si="99">+SUM(AD89:AD108)</f>
        <v>158</v>
      </c>
      <c r="AE109" s="51">
        <f t="shared" ref="AE109" si="100">+SUM(AE89:AE108)</f>
        <v>0</v>
      </c>
    </row>
    <row r="110" spans="1:31" ht="15.75" customHeight="1">
      <c r="A110" s="1"/>
      <c r="B110" s="1" t="str">
        <f>B83</f>
        <v>Organik Pelindo Penugasan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31" ht="14.5">
      <c r="A111" s="1"/>
      <c r="B111" s="40" t="str">
        <f>Usia!B59</f>
        <v>Terminal Petikemas Nilam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31" ht="14.5">
      <c r="A112" s="1"/>
      <c r="B112" s="137" t="s">
        <v>3</v>
      </c>
      <c r="C112" s="3"/>
      <c r="D112" s="4" t="s">
        <v>0</v>
      </c>
      <c r="E112" s="4" t="s">
        <v>1</v>
      </c>
      <c r="F112" s="4" t="s">
        <v>0</v>
      </c>
      <c r="G112" s="4" t="s">
        <v>1</v>
      </c>
      <c r="H112" s="4" t="s">
        <v>0</v>
      </c>
      <c r="I112" s="4" t="s">
        <v>1</v>
      </c>
      <c r="J112" s="4" t="s">
        <v>0</v>
      </c>
      <c r="K112" s="4" t="s">
        <v>1</v>
      </c>
      <c r="L112" s="5" t="s">
        <v>0</v>
      </c>
      <c r="M112" s="5" t="s">
        <v>0</v>
      </c>
      <c r="N112" s="4" t="s">
        <v>0</v>
      </c>
      <c r="O112" s="4" t="s">
        <v>1</v>
      </c>
      <c r="P112" s="6" t="s">
        <v>0</v>
      </c>
      <c r="Q112" s="5" t="s">
        <v>0</v>
      </c>
      <c r="R112" s="5" t="s">
        <v>0</v>
      </c>
      <c r="S112" s="4" t="s">
        <v>0</v>
      </c>
      <c r="T112" s="4" t="s">
        <v>1</v>
      </c>
      <c r="U112" s="6" t="s">
        <v>0</v>
      </c>
      <c r="V112" s="5" t="s">
        <v>0</v>
      </c>
      <c r="W112" s="5" t="s">
        <v>0</v>
      </c>
      <c r="X112" s="4" t="s">
        <v>0</v>
      </c>
      <c r="Y112" s="4" t="s">
        <v>1</v>
      </c>
      <c r="Z112" s="6" t="s">
        <v>0</v>
      </c>
      <c r="AA112" s="5" t="s">
        <v>0</v>
      </c>
      <c r="AB112" s="5" t="s">
        <v>0</v>
      </c>
      <c r="AC112" s="4" t="s">
        <v>0</v>
      </c>
      <c r="AD112" s="4" t="s">
        <v>1</v>
      </c>
      <c r="AE112" s="6" t="s">
        <v>0</v>
      </c>
    </row>
    <row r="113" spans="1:31" ht="15" customHeight="1">
      <c r="A113" s="1"/>
      <c r="B113" s="138"/>
      <c r="C113" s="9" t="s">
        <v>38</v>
      </c>
      <c r="D113" s="9" t="s">
        <v>6</v>
      </c>
      <c r="E113" s="9" t="s">
        <v>6</v>
      </c>
      <c r="F113" s="9" t="s">
        <v>7</v>
      </c>
      <c r="G113" s="9" t="s">
        <v>7</v>
      </c>
      <c r="H113" s="9" t="s">
        <v>8</v>
      </c>
      <c r="I113" s="9" t="s">
        <v>8</v>
      </c>
      <c r="J113" s="9" t="s">
        <v>9</v>
      </c>
      <c r="K113" s="9" t="s">
        <v>9</v>
      </c>
      <c r="L113" s="10" t="s">
        <v>10</v>
      </c>
      <c r="M113" s="10" t="s">
        <v>11</v>
      </c>
      <c r="N113" s="9" t="s">
        <v>12</v>
      </c>
      <c r="O113" s="9" t="s">
        <v>6</v>
      </c>
      <c r="P113" s="11" t="s">
        <v>6</v>
      </c>
      <c r="Q113" s="10" t="s">
        <v>63</v>
      </c>
      <c r="R113" s="10" t="s">
        <v>13</v>
      </c>
      <c r="S113" s="9" t="s">
        <v>14</v>
      </c>
      <c r="T113" s="9" t="s">
        <v>7</v>
      </c>
      <c r="U113" s="11" t="s">
        <v>7</v>
      </c>
      <c r="V113" s="10" t="s">
        <v>15</v>
      </c>
      <c r="W113" s="10" t="s">
        <v>16</v>
      </c>
      <c r="X113" s="9" t="s">
        <v>17</v>
      </c>
      <c r="Y113" s="9" t="s">
        <v>8</v>
      </c>
      <c r="Z113" s="11" t="s">
        <v>8</v>
      </c>
      <c r="AA113" s="10" t="s">
        <v>18</v>
      </c>
      <c r="AB113" s="10" t="s">
        <v>19</v>
      </c>
      <c r="AC113" s="9" t="s">
        <v>9</v>
      </c>
      <c r="AD113" s="9" t="s">
        <v>9</v>
      </c>
      <c r="AE113" s="11" t="s">
        <v>20</v>
      </c>
    </row>
    <row r="114" spans="1:31" ht="14.5">
      <c r="A114" s="1"/>
      <c r="B114" s="139"/>
      <c r="C114" s="13"/>
      <c r="D114" s="14">
        <v>2021</v>
      </c>
      <c r="E114" s="14">
        <v>2021</v>
      </c>
      <c r="F114" s="14">
        <v>2021</v>
      </c>
      <c r="G114" s="14">
        <v>2021</v>
      </c>
      <c r="H114" s="14">
        <v>2021</v>
      </c>
      <c r="I114" s="14">
        <v>2021</v>
      </c>
      <c r="J114" s="14">
        <v>2021</v>
      </c>
      <c r="K114" s="14">
        <v>2021</v>
      </c>
      <c r="L114" s="15" t="s">
        <v>22</v>
      </c>
      <c r="M114" s="15" t="s">
        <v>22</v>
      </c>
      <c r="N114" s="14" t="s">
        <v>22</v>
      </c>
      <c r="O114" s="14" t="s">
        <v>22</v>
      </c>
      <c r="P114" s="16">
        <v>2022</v>
      </c>
      <c r="Q114" s="15" t="s">
        <v>22</v>
      </c>
      <c r="R114" s="15" t="s">
        <v>22</v>
      </c>
      <c r="S114" s="14" t="s">
        <v>22</v>
      </c>
      <c r="T114" s="14" t="s">
        <v>22</v>
      </c>
      <c r="U114" s="16">
        <v>2022</v>
      </c>
      <c r="V114" s="15" t="s">
        <v>22</v>
      </c>
      <c r="W114" s="15" t="s">
        <v>22</v>
      </c>
      <c r="X114" s="14" t="s">
        <v>22</v>
      </c>
      <c r="Y114" s="14" t="s">
        <v>22</v>
      </c>
      <c r="Z114" s="16">
        <v>2022</v>
      </c>
      <c r="AA114" s="15" t="s">
        <v>22</v>
      </c>
      <c r="AB114" s="15" t="s">
        <v>22</v>
      </c>
      <c r="AC114" s="14">
        <v>2022</v>
      </c>
      <c r="AD114" s="14">
        <v>2022</v>
      </c>
      <c r="AE114" s="16">
        <v>2022</v>
      </c>
    </row>
    <row r="115" spans="1:31" ht="14.5">
      <c r="A115" s="1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 ht="14.5">
      <c r="A116" s="1"/>
      <c r="B116" s="33">
        <v>1</v>
      </c>
      <c r="C116" s="49">
        <v>1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f>E116+G116+I116</f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f>N116</f>
        <v>0</v>
      </c>
      <c r="Q116" s="29">
        <v>0</v>
      </c>
      <c r="R116" s="29">
        <v>0</v>
      </c>
      <c r="S116" s="29">
        <v>0</v>
      </c>
      <c r="T116" s="29">
        <v>0</v>
      </c>
      <c r="U116" s="29">
        <f>S116</f>
        <v>0</v>
      </c>
      <c r="V116" s="29">
        <v>0</v>
      </c>
      <c r="W116" s="29">
        <v>0</v>
      </c>
      <c r="X116" s="29">
        <v>0</v>
      </c>
      <c r="Y116" s="29">
        <v>0</v>
      </c>
      <c r="Z116" s="29">
        <f>X116</f>
        <v>0</v>
      </c>
      <c r="AA116" s="29">
        <v>0</v>
      </c>
      <c r="AB116" s="29">
        <v>0</v>
      </c>
      <c r="AC116" s="29">
        <v>0</v>
      </c>
      <c r="AD116" s="29">
        <v>0</v>
      </c>
      <c r="AE116" s="29">
        <f>AC116</f>
        <v>0</v>
      </c>
    </row>
    <row r="117" spans="1:31" ht="14.5">
      <c r="A117" s="1"/>
      <c r="B117" s="33">
        <v>2</v>
      </c>
      <c r="C117" s="49">
        <v>2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f t="shared" ref="K117:K135" si="101">E117+G117+I117</f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f t="shared" ref="P117:P135" si="102">N117</f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f t="shared" ref="U117:U135" si="103">S117</f>
        <v>0</v>
      </c>
      <c r="V117" s="29">
        <v>0</v>
      </c>
      <c r="W117" s="29">
        <v>0</v>
      </c>
      <c r="X117" s="29">
        <v>0</v>
      </c>
      <c r="Y117" s="29">
        <v>0</v>
      </c>
      <c r="Z117" s="29">
        <f t="shared" ref="Z117:Z135" si="104">X117</f>
        <v>0</v>
      </c>
      <c r="AA117" s="29">
        <v>0</v>
      </c>
      <c r="AB117" s="29">
        <v>0</v>
      </c>
      <c r="AC117" s="29">
        <v>0</v>
      </c>
      <c r="AD117" s="29">
        <v>0</v>
      </c>
      <c r="AE117" s="29">
        <f t="shared" ref="AE117:AE135" si="105">AC117</f>
        <v>0</v>
      </c>
    </row>
    <row r="118" spans="1:31" ht="14.5">
      <c r="A118" s="1"/>
      <c r="B118" s="33">
        <v>3</v>
      </c>
      <c r="C118" s="49">
        <v>3</v>
      </c>
      <c r="D118" s="29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f t="shared" si="101"/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f t="shared" si="102"/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f t="shared" si="103"/>
        <v>0</v>
      </c>
      <c r="V118" s="29">
        <v>0</v>
      </c>
      <c r="W118" s="29">
        <v>0</v>
      </c>
      <c r="X118" s="29">
        <v>0</v>
      </c>
      <c r="Y118" s="29">
        <v>0</v>
      </c>
      <c r="Z118" s="29">
        <f t="shared" si="104"/>
        <v>0</v>
      </c>
      <c r="AA118" s="29">
        <v>0</v>
      </c>
      <c r="AB118" s="29">
        <v>0</v>
      </c>
      <c r="AC118" s="29">
        <v>0</v>
      </c>
      <c r="AD118" s="29">
        <v>0</v>
      </c>
      <c r="AE118" s="29">
        <f t="shared" si="105"/>
        <v>0</v>
      </c>
    </row>
    <row r="119" spans="1:31" ht="14.5">
      <c r="A119" s="1"/>
      <c r="B119" s="33">
        <v>4</v>
      </c>
      <c r="C119" s="49">
        <v>4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f t="shared" si="101"/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f t="shared" si="102"/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f t="shared" si="103"/>
        <v>0</v>
      </c>
      <c r="V119" s="29">
        <v>0</v>
      </c>
      <c r="W119" s="29">
        <v>0</v>
      </c>
      <c r="X119" s="29">
        <v>0</v>
      </c>
      <c r="Y119" s="29">
        <v>0</v>
      </c>
      <c r="Z119" s="29">
        <f t="shared" si="104"/>
        <v>0</v>
      </c>
      <c r="AA119" s="29">
        <v>0</v>
      </c>
      <c r="AB119" s="29">
        <v>0</v>
      </c>
      <c r="AC119" s="29">
        <v>0</v>
      </c>
      <c r="AD119" s="29">
        <v>0</v>
      </c>
      <c r="AE119" s="29">
        <f t="shared" si="105"/>
        <v>0</v>
      </c>
    </row>
    <row r="120" spans="1:31" ht="14.5">
      <c r="A120" s="1"/>
      <c r="B120" s="33">
        <v>5</v>
      </c>
      <c r="C120" s="49">
        <v>5</v>
      </c>
      <c r="D120" s="29">
        <v>1</v>
      </c>
      <c r="E120" s="29">
        <v>0</v>
      </c>
      <c r="F120" s="29">
        <v>1</v>
      </c>
      <c r="G120" s="29">
        <v>0</v>
      </c>
      <c r="H120" s="29">
        <v>1</v>
      </c>
      <c r="I120" s="29">
        <v>0</v>
      </c>
      <c r="J120" s="29">
        <v>1</v>
      </c>
      <c r="K120" s="29">
        <f t="shared" si="101"/>
        <v>0</v>
      </c>
      <c r="L120" s="29">
        <v>1</v>
      </c>
      <c r="M120" s="29">
        <v>1</v>
      </c>
      <c r="N120" s="29">
        <v>1</v>
      </c>
      <c r="O120" s="29">
        <v>1</v>
      </c>
      <c r="P120" s="29">
        <f t="shared" si="102"/>
        <v>1</v>
      </c>
      <c r="Q120" s="29">
        <v>1</v>
      </c>
      <c r="R120" s="29">
        <v>1</v>
      </c>
      <c r="S120" s="29">
        <v>1</v>
      </c>
      <c r="T120" s="29">
        <v>1</v>
      </c>
      <c r="U120" s="29">
        <f t="shared" si="103"/>
        <v>1</v>
      </c>
      <c r="V120" s="29">
        <v>0</v>
      </c>
      <c r="W120" s="29">
        <v>0</v>
      </c>
      <c r="X120" s="29">
        <v>0</v>
      </c>
      <c r="Y120" s="29">
        <v>1</v>
      </c>
      <c r="Z120" s="29">
        <f t="shared" si="104"/>
        <v>0</v>
      </c>
      <c r="AA120" s="29">
        <v>0</v>
      </c>
      <c r="AB120" s="29">
        <v>0</v>
      </c>
      <c r="AC120" s="29">
        <v>0</v>
      </c>
      <c r="AD120" s="29">
        <v>1</v>
      </c>
      <c r="AE120" s="29">
        <f t="shared" si="105"/>
        <v>0</v>
      </c>
    </row>
    <row r="121" spans="1:31" ht="14.5">
      <c r="A121" s="1"/>
      <c r="B121" s="33">
        <v>6</v>
      </c>
      <c r="C121" s="49">
        <v>6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f t="shared" si="101"/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f t="shared" si="102"/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f t="shared" si="103"/>
        <v>0</v>
      </c>
      <c r="V121" s="29">
        <v>0</v>
      </c>
      <c r="W121" s="29">
        <v>0</v>
      </c>
      <c r="X121" s="29">
        <v>0</v>
      </c>
      <c r="Y121" s="29">
        <v>0</v>
      </c>
      <c r="Z121" s="29">
        <f t="shared" si="104"/>
        <v>0</v>
      </c>
      <c r="AA121" s="29">
        <v>0</v>
      </c>
      <c r="AB121" s="29">
        <v>0</v>
      </c>
      <c r="AC121" s="29">
        <v>0</v>
      </c>
      <c r="AD121" s="29">
        <v>0</v>
      </c>
      <c r="AE121" s="29">
        <f t="shared" si="105"/>
        <v>0</v>
      </c>
    </row>
    <row r="122" spans="1:31" ht="14.5">
      <c r="A122" s="1"/>
      <c r="B122" s="33">
        <v>7</v>
      </c>
      <c r="C122" s="49">
        <v>7</v>
      </c>
      <c r="D122" s="29">
        <v>1</v>
      </c>
      <c r="E122" s="29">
        <v>0</v>
      </c>
      <c r="F122" s="29">
        <v>1</v>
      </c>
      <c r="G122" s="29">
        <v>0</v>
      </c>
      <c r="H122" s="29">
        <v>1</v>
      </c>
      <c r="I122" s="29">
        <v>0</v>
      </c>
      <c r="J122" s="29">
        <v>1</v>
      </c>
      <c r="K122" s="29">
        <f t="shared" si="101"/>
        <v>0</v>
      </c>
      <c r="L122" s="29">
        <v>1</v>
      </c>
      <c r="M122" s="29">
        <v>1</v>
      </c>
      <c r="N122" s="29">
        <v>1</v>
      </c>
      <c r="O122" s="29">
        <v>1</v>
      </c>
      <c r="P122" s="29">
        <f t="shared" si="102"/>
        <v>1</v>
      </c>
      <c r="Q122" s="29">
        <v>1</v>
      </c>
      <c r="R122" s="29">
        <v>1</v>
      </c>
      <c r="S122" s="29">
        <v>1</v>
      </c>
      <c r="T122" s="29">
        <v>1</v>
      </c>
      <c r="U122" s="29">
        <f t="shared" si="103"/>
        <v>1</v>
      </c>
      <c r="V122" s="29">
        <v>0</v>
      </c>
      <c r="W122" s="29">
        <v>0</v>
      </c>
      <c r="X122" s="29">
        <v>0</v>
      </c>
      <c r="Y122" s="29">
        <v>1</v>
      </c>
      <c r="Z122" s="29">
        <f t="shared" si="104"/>
        <v>0</v>
      </c>
      <c r="AA122" s="29">
        <v>0</v>
      </c>
      <c r="AB122" s="29">
        <v>0</v>
      </c>
      <c r="AC122" s="29">
        <v>0</v>
      </c>
      <c r="AD122" s="29">
        <v>1</v>
      </c>
      <c r="AE122" s="29">
        <f t="shared" si="105"/>
        <v>0</v>
      </c>
    </row>
    <row r="123" spans="1:31" ht="14.5">
      <c r="A123" s="1"/>
      <c r="B123" s="33">
        <v>8</v>
      </c>
      <c r="C123" s="49">
        <v>8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f t="shared" si="101"/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f t="shared" si="102"/>
        <v>0</v>
      </c>
      <c r="Q123" s="29">
        <v>1</v>
      </c>
      <c r="R123" s="29">
        <v>1</v>
      </c>
      <c r="S123" s="29">
        <v>1</v>
      </c>
      <c r="T123" s="29">
        <v>0</v>
      </c>
      <c r="U123" s="29">
        <f t="shared" si="103"/>
        <v>1</v>
      </c>
      <c r="V123" s="29">
        <v>0</v>
      </c>
      <c r="W123" s="29">
        <v>0</v>
      </c>
      <c r="X123" s="29">
        <v>0</v>
      </c>
      <c r="Y123" s="29">
        <v>0</v>
      </c>
      <c r="Z123" s="29">
        <f t="shared" si="104"/>
        <v>0</v>
      </c>
      <c r="AA123" s="29">
        <v>0</v>
      </c>
      <c r="AB123" s="29">
        <v>0</v>
      </c>
      <c r="AC123" s="29">
        <v>0</v>
      </c>
      <c r="AD123" s="29">
        <v>0</v>
      </c>
      <c r="AE123" s="29">
        <f t="shared" si="105"/>
        <v>0</v>
      </c>
    </row>
    <row r="124" spans="1:31" ht="14.5">
      <c r="A124" s="1"/>
      <c r="B124" s="33">
        <v>9</v>
      </c>
      <c r="C124" s="49">
        <v>9</v>
      </c>
      <c r="D124" s="29">
        <v>16</v>
      </c>
      <c r="E124" s="29">
        <v>0</v>
      </c>
      <c r="F124" s="29">
        <v>16</v>
      </c>
      <c r="G124" s="29">
        <v>0</v>
      </c>
      <c r="H124" s="29">
        <v>16</v>
      </c>
      <c r="I124" s="29">
        <v>0</v>
      </c>
      <c r="J124" s="29">
        <v>16</v>
      </c>
      <c r="K124" s="29">
        <f t="shared" si="101"/>
        <v>0</v>
      </c>
      <c r="L124" s="29">
        <v>16</v>
      </c>
      <c r="M124" s="29">
        <v>15</v>
      </c>
      <c r="N124" s="29">
        <v>15</v>
      </c>
      <c r="O124" s="29">
        <v>16</v>
      </c>
      <c r="P124" s="29">
        <f t="shared" si="102"/>
        <v>15</v>
      </c>
      <c r="Q124" s="29">
        <v>14</v>
      </c>
      <c r="R124" s="29">
        <v>14</v>
      </c>
      <c r="S124" s="29">
        <v>14</v>
      </c>
      <c r="T124" s="29">
        <v>16</v>
      </c>
      <c r="U124" s="29">
        <f t="shared" si="103"/>
        <v>14</v>
      </c>
      <c r="V124" s="29">
        <v>0</v>
      </c>
      <c r="W124" s="29">
        <v>0</v>
      </c>
      <c r="X124" s="29">
        <v>0</v>
      </c>
      <c r="Y124" s="29">
        <v>16</v>
      </c>
      <c r="Z124" s="29">
        <f t="shared" si="104"/>
        <v>0</v>
      </c>
      <c r="AA124" s="29">
        <v>0</v>
      </c>
      <c r="AB124" s="29">
        <v>0</v>
      </c>
      <c r="AC124" s="29">
        <v>0</v>
      </c>
      <c r="AD124" s="29">
        <v>16</v>
      </c>
      <c r="AE124" s="29">
        <f t="shared" si="105"/>
        <v>0</v>
      </c>
    </row>
    <row r="125" spans="1:31" ht="14.5">
      <c r="A125" s="1"/>
      <c r="B125" s="33">
        <v>10</v>
      </c>
      <c r="C125" s="49">
        <v>10</v>
      </c>
      <c r="D125" s="29">
        <v>3</v>
      </c>
      <c r="E125" s="29">
        <v>0</v>
      </c>
      <c r="F125" s="29">
        <v>3</v>
      </c>
      <c r="G125" s="29">
        <v>0</v>
      </c>
      <c r="H125" s="29">
        <v>3</v>
      </c>
      <c r="I125" s="29">
        <v>0</v>
      </c>
      <c r="J125" s="29">
        <v>3</v>
      </c>
      <c r="K125" s="29">
        <f t="shared" si="101"/>
        <v>0</v>
      </c>
      <c r="L125" s="29">
        <v>3</v>
      </c>
      <c r="M125" s="29">
        <v>3</v>
      </c>
      <c r="N125" s="29">
        <v>3</v>
      </c>
      <c r="O125" s="29">
        <v>3</v>
      </c>
      <c r="P125" s="29">
        <f t="shared" si="102"/>
        <v>3</v>
      </c>
      <c r="Q125" s="29">
        <v>4</v>
      </c>
      <c r="R125" s="29">
        <v>4</v>
      </c>
      <c r="S125" s="29">
        <v>4</v>
      </c>
      <c r="T125" s="29">
        <v>3</v>
      </c>
      <c r="U125" s="29">
        <f t="shared" si="103"/>
        <v>4</v>
      </c>
      <c r="V125" s="29">
        <v>0</v>
      </c>
      <c r="W125" s="29">
        <v>0</v>
      </c>
      <c r="X125" s="29">
        <v>0</v>
      </c>
      <c r="Y125" s="29">
        <v>3</v>
      </c>
      <c r="Z125" s="29">
        <f t="shared" si="104"/>
        <v>0</v>
      </c>
      <c r="AA125" s="29">
        <v>0</v>
      </c>
      <c r="AB125" s="29">
        <v>0</v>
      </c>
      <c r="AC125" s="29">
        <v>0</v>
      </c>
      <c r="AD125" s="29">
        <v>3</v>
      </c>
      <c r="AE125" s="29">
        <f t="shared" si="105"/>
        <v>0</v>
      </c>
    </row>
    <row r="126" spans="1:31" ht="14.5">
      <c r="A126" s="1"/>
      <c r="B126" s="33">
        <v>11</v>
      </c>
      <c r="C126" s="49">
        <v>11</v>
      </c>
      <c r="D126" s="29">
        <v>3</v>
      </c>
      <c r="E126" s="29">
        <v>0</v>
      </c>
      <c r="F126" s="29">
        <v>3</v>
      </c>
      <c r="G126" s="29">
        <v>0</v>
      </c>
      <c r="H126" s="29">
        <v>3</v>
      </c>
      <c r="I126" s="29">
        <v>0</v>
      </c>
      <c r="J126" s="29">
        <v>3</v>
      </c>
      <c r="K126" s="29">
        <f t="shared" si="101"/>
        <v>0</v>
      </c>
      <c r="L126" s="29">
        <v>3</v>
      </c>
      <c r="M126" s="29">
        <v>3</v>
      </c>
      <c r="N126" s="29">
        <v>3</v>
      </c>
      <c r="O126" s="29">
        <v>3</v>
      </c>
      <c r="P126" s="29">
        <f t="shared" si="102"/>
        <v>3</v>
      </c>
      <c r="Q126" s="29">
        <v>3</v>
      </c>
      <c r="R126" s="29">
        <v>3</v>
      </c>
      <c r="S126" s="29">
        <v>3</v>
      </c>
      <c r="T126" s="29">
        <v>3</v>
      </c>
      <c r="U126" s="29">
        <f t="shared" si="103"/>
        <v>3</v>
      </c>
      <c r="V126" s="29">
        <v>0</v>
      </c>
      <c r="W126" s="29">
        <v>0</v>
      </c>
      <c r="X126" s="29">
        <v>0</v>
      </c>
      <c r="Y126" s="29">
        <v>3</v>
      </c>
      <c r="Z126" s="29">
        <f t="shared" si="104"/>
        <v>0</v>
      </c>
      <c r="AA126" s="29">
        <v>0</v>
      </c>
      <c r="AB126" s="29">
        <v>0</v>
      </c>
      <c r="AC126" s="29">
        <v>0</v>
      </c>
      <c r="AD126" s="29">
        <v>3</v>
      </c>
      <c r="AE126" s="29">
        <f t="shared" si="105"/>
        <v>0</v>
      </c>
    </row>
    <row r="127" spans="1:31" ht="14.5">
      <c r="A127" s="1"/>
      <c r="B127" s="33">
        <v>12</v>
      </c>
      <c r="C127" s="49">
        <v>12</v>
      </c>
      <c r="D127" s="29">
        <v>11</v>
      </c>
      <c r="E127" s="29">
        <v>0</v>
      </c>
      <c r="F127" s="29">
        <v>11</v>
      </c>
      <c r="G127" s="29">
        <v>0</v>
      </c>
      <c r="H127" s="29">
        <v>10</v>
      </c>
      <c r="I127" s="29">
        <v>0</v>
      </c>
      <c r="J127" s="29">
        <v>10</v>
      </c>
      <c r="K127" s="29">
        <f t="shared" si="101"/>
        <v>0</v>
      </c>
      <c r="L127" s="29">
        <v>13</v>
      </c>
      <c r="M127" s="29">
        <v>13</v>
      </c>
      <c r="N127" s="29">
        <v>13</v>
      </c>
      <c r="O127" s="29">
        <v>22</v>
      </c>
      <c r="P127" s="29">
        <f t="shared" si="102"/>
        <v>13</v>
      </c>
      <c r="Q127" s="29">
        <v>13</v>
      </c>
      <c r="R127" s="29">
        <v>12</v>
      </c>
      <c r="S127" s="29">
        <v>12</v>
      </c>
      <c r="T127" s="29">
        <v>22</v>
      </c>
      <c r="U127" s="29">
        <f t="shared" si="103"/>
        <v>12</v>
      </c>
      <c r="V127" s="29">
        <v>0</v>
      </c>
      <c r="W127" s="29">
        <v>0</v>
      </c>
      <c r="X127" s="29">
        <v>0</v>
      </c>
      <c r="Y127" s="29">
        <v>22</v>
      </c>
      <c r="Z127" s="29">
        <f t="shared" si="104"/>
        <v>0</v>
      </c>
      <c r="AA127" s="29">
        <v>0</v>
      </c>
      <c r="AB127" s="29">
        <v>0</v>
      </c>
      <c r="AC127" s="29">
        <v>0</v>
      </c>
      <c r="AD127" s="29">
        <v>22</v>
      </c>
      <c r="AE127" s="29">
        <f t="shared" si="105"/>
        <v>0</v>
      </c>
    </row>
    <row r="128" spans="1:31" ht="15.75" customHeight="1">
      <c r="A128" s="1"/>
      <c r="B128" s="33">
        <v>13</v>
      </c>
      <c r="C128" s="49">
        <v>13</v>
      </c>
      <c r="D128" s="29">
        <v>1</v>
      </c>
      <c r="E128" s="29">
        <v>0</v>
      </c>
      <c r="F128" s="29">
        <v>1</v>
      </c>
      <c r="G128" s="29">
        <v>0</v>
      </c>
      <c r="H128" s="29">
        <v>1</v>
      </c>
      <c r="I128" s="29">
        <v>0</v>
      </c>
      <c r="J128" s="29">
        <v>1</v>
      </c>
      <c r="K128" s="29">
        <f t="shared" si="101"/>
        <v>0</v>
      </c>
      <c r="L128" s="29">
        <v>2</v>
      </c>
      <c r="M128" s="29">
        <v>2</v>
      </c>
      <c r="N128" s="29">
        <v>2</v>
      </c>
      <c r="O128" s="29">
        <v>2</v>
      </c>
      <c r="P128" s="29">
        <f t="shared" si="102"/>
        <v>2</v>
      </c>
      <c r="Q128" s="29">
        <v>2</v>
      </c>
      <c r="R128" s="29">
        <v>2</v>
      </c>
      <c r="S128" s="29">
        <v>2</v>
      </c>
      <c r="T128" s="29">
        <v>2</v>
      </c>
      <c r="U128" s="29">
        <f t="shared" si="103"/>
        <v>2</v>
      </c>
      <c r="V128" s="29">
        <v>0</v>
      </c>
      <c r="W128" s="29">
        <v>0</v>
      </c>
      <c r="X128" s="29">
        <v>0</v>
      </c>
      <c r="Y128" s="29">
        <v>2</v>
      </c>
      <c r="Z128" s="29">
        <f t="shared" si="104"/>
        <v>0</v>
      </c>
      <c r="AA128" s="29">
        <v>0</v>
      </c>
      <c r="AB128" s="29">
        <v>0</v>
      </c>
      <c r="AC128" s="29">
        <v>0</v>
      </c>
      <c r="AD128" s="29">
        <v>2</v>
      </c>
      <c r="AE128" s="29">
        <f t="shared" si="105"/>
        <v>0</v>
      </c>
    </row>
    <row r="129" spans="1:31" ht="15.75" customHeight="1">
      <c r="A129" s="1"/>
      <c r="B129" s="33">
        <v>14</v>
      </c>
      <c r="C129" s="49">
        <v>14</v>
      </c>
      <c r="D129" s="29">
        <v>2</v>
      </c>
      <c r="E129" s="29">
        <v>0</v>
      </c>
      <c r="F129" s="29">
        <v>2</v>
      </c>
      <c r="G129" s="29">
        <v>0</v>
      </c>
      <c r="H129" s="29">
        <v>2</v>
      </c>
      <c r="I129" s="29">
        <v>0</v>
      </c>
      <c r="J129" s="29">
        <v>2</v>
      </c>
      <c r="K129" s="29">
        <f t="shared" si="101"/>
        <v>0</v>
      </c>
      <c r="L129" s="29">
        <v>3</v>
      </c>
      <c r="M129" s="29">
        <v>3</v>
      </c>
      <c r="N129" s="29">
        <v>3</v>
      </c>
      <c r="O129" s="29">
        <v>3</v>
      </c>
      <c r="P129" s="29">
        <f t="shared" si="102"/>
        <v>3</v>
      </c>
      <c r="Q129" s="29">
        <v>3</v>
      </c>
      <c r="R129" s="29">
        <v>3</v>
      </c>
      <c r="S129" s="29">
        <v>3</v>
      </c>
      <c r="T129" s="29">
        <v>3</v>
      </c>
      <c r="U129" s="29">
        <f t="shared" si="103"/>
        <v>3</v>
      </c>
      <c r="V129" s="29">
        <v>0</v>
      </c>
      <c r="W129" s="29">
        <v>0</v>
      </c>
      <c r="X129" s="29">
        <v>0</v>
      </c>
      <c r="Y129" s="29">
        <v>3</v>
      </c>
      <c r="Z129" s="29">
        <f t="shared" si="104"/>
        <v>0</v>
      </c>
      <c r="AA129" s="29">
        <v>0</v>
      </c>
      <c r="AB129" s="29">
        <v>0</v>
      </c>
      <c r="AC129" s="29">
        <v>0</v>
      </c>
      <c r="AD129" s="29">
        <v>3</v>
      </c>
      <c r="AE129" s="29">
        <f t="shared" si="105"/>
        <v>0</v>
      </c>
    </row>
    <row r="130" spans="1:31" ht="15.75" customHeight="1">
      <c r="A130" s="1"/>
      <c r="B130" s="33">
        <v>15</v>
      </c>
      <c r="C130" s="49">
        <v>15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f t="shared" si="101"/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f t="shared" si="102"/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f t="shared" si="103"/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f t="shared" si="104"/>
        <v>0</v>
      </c>
      <c r="AA130" s="29">
        <v>0</v>
      </c>
      <c r="AB130" s="29">
        <v>0</v>
      </c>
      <c r="AC130" s="29">
        <v>0</v>
      </c>
      <c r="AD130" s="29">
        <v>0</v>
      </c>
      <c r="AE130" s="29">
        <f t="shared" si="105"/>
        <v>0</v>
      </c>
    </row>
    <row r="131" spans="1:31" ht="15.75" customHeight="1">
      <c r="A131" s="1"/>
      <c r="B131" s="33">
        <v>16</v>
      </c>
      <c r="C131" s="49">
        <v>16</v>
      </c>
      <c r="D131" s="29">
        <v>3</v>
      </c>
      <c r="E131" s="29">
        <v>0</v>
      </c>
      <c r="F131" s="29">
        <v>3</v>
      </c>
      <c r="G131" s="29">
        <v>0</v>
      </c>
      <c r="H131" s="29">
        <v>3</v>
      </c>
      <c r="I131" s="29">
        <v>0</v>
      </c>
      <c r="J131" s="29">
        <v>3</v>
      </c>
      <c r="K131" s="29">
        <f t="shared" si="101"/>
        <v>0</v>
      </c>
      <c r="L131" s="29">
        <v>3</v>
      </c>
      <c r="M131" s="29">
        <v>3</v>
      </c>
      <c r="N131" s="29">
        <v>3</v>
      </c>
      <c r="O131" s="29">
        <v>3</v>
      </c>
      <c r="P131" s="29">
        <f t="shared" si="102"/>
        <v>3</v>
      </c>
      <c r="Q131" s="29">
        <v>3</v>
      </c>
      <c r="R131" s="29">
        <v>3</v>
      </c>
      <c r="S131" s="29">
        <v>3</v>
      </c>
      <c r="T131" s="29">
        <v>3</v>
      </c>
      <c r="U131" s="29">
        <f t="shared" si="103"/>
        <v>3</v>
      </c>
      <c r="V131" s="29">
        <v>0</v>
      </c>
      <c r="W131" s="29">
        <v>0</v>
      </c>
      <c r="X131" s="29">
        <v>0</v>
      </c>
      <c r="Y131" s="29">
        <v>3</v>
      </c>
      <c r="Z131" s="29">
        <f t="shared" si="104"/>
        <v>0</v>
      </c>
      <c r="AA131" s="29">
        <v>0</v>
      </c>
      <c r="AB131" s="29">
        <v>0</v>
      </c>
      <c r="AC131" s="29">
        <v>0</v>
      </c>
      <c r="AD131" s="29">
        <v>3</v>
      </c>
      <c r="AE131" s="29">
        <f t="shared" si="105"/>
        <v>0</v>
      </c>
    </row>
    <row r="132" spans="1:31" ht="15.75" customHeight="1">
      <c r="A132" s="1"/>
      <c r="B132" s="33">
        <v>17</v>
      </c>
      <c r="C132" s="49">
        <v>17</v>
      </c>
      <c r="D132" s="29">
        <v>2</v>
      </c>
      <c r="E132" s="29">
        <v>0</v>
      </c>
      <c r="F132" s="29">
        <v>2</v>
      </c>
      <c r="G132" s="29">
        <v>0</v>
      </c>
      <c r="H132" s="29">
        <v>1</v>
      </c>
      <c r="I132" s="29">
        <v>0</v>
      </c>
      <c r="J132" s="29">
        <v>1</v>
      </c>
      <c r="K132" s="29">
        <f t="shared" si="101"/>
        <v>0</v>
      </c>
      <c r="L132" s="29">
        <v>1</v>
      </c>
      <c r="M132" s="29">
        <v>1</v>
      </c>
      <c r="N132" s="29">
        <v>1</v>
      </c>
      <c r="O132" s="29">
        <v>1</v>
      </c>
      <c r="P132" s="29">
        <f t="shared" si="102"/>
        <v>1</v>
      </c>
      <c r="Q132" s="29">
        <v>1</v>
      </c>
      <c r="R132" s="29">
        <v>1</v>
      </c>
      <c r="S132" s="29">
        <v>1</v>
      </c>
      <c r="T132" s="29">
        <v>1</v>
      </c>
      <c r="U132" s="29">
        <f t="shared" si="103"/>
        <v>1</v>
      </c>
      <c r="V132" s="29">
        <v>0</v>
      </c>
      <c r="W132" s="29">
        <v>0</v>
      </c>
      <c r="X132" s="29">
        <v>0</v>
      </c>
      <c r="Y132" s="29">
        <v>1</v>
      </c>
      <c r="Z132" s="29">
        <f t="shared" si="104"/>
        <v>0</v>
      </c>
      <c r="AA132" s="29">
        <v>0</v>
      </c>
      <c r="AB132" s="29">
        <v>0</v>
      </c>
      <c r="AC132" s="29">
        <v>0</v>
      </c>
      <c r="AD132" s="29">
        <v>1</v>
      </c>
      <c r="AE132" s="29">
        <f t="shared" si="105"/>
        <v>0</v>
      </c>
    </row>
    <row r="133" spans="1:31" ht="15.75" customHeight="1">
      <c r="A133" s="1"/>
      <c r="B133" s="33">
        <v>18</v>
      </c>
      <c r="C133" s="49">
        <v>18</v>
      </c>
      <c r="D133" s="29">
        <v>4</v>
      </c>
      <c r="E133" s="29">
        <v>0</v>
      </c>
      <c r="F133" s="29">
        <v>4</v>
      </c>
      <c r="G133" s="29">
        <v>0</v>
      </c>
      <c r="H133" s="29">
        <v>4</v>
      </c>
      <c r="I133" s="29">
        <v>0</v>
      </c>
      <c r="J133" s="29">
        <v>4</v>
      </c>
      <c r="K133" s="29">
        <f t="shared" si="101"/>
        <v>0</v>
      </c>
      <c r="L133" s="29">
        <v>4</v>
      </c>
      <c r="M133" s="29">
        <v>4</v>
      </c>
      <c r="N133" s="29">
        <v>4</v>
      </c>
      <c r="O133" s="29">
        <v>4</v>
      </c>
      <c r="P133" s="29">
        <f t="shared" si="102"/>
        <v>4</v>
      </c>
      <c r="Q133" s="29">
        <v>4</v>
      </c>
      <c r="R133" s="29">
        <v>4</v>
      </c>
      <c r="S133" s="29">
        <v>4</v>
      </c>
      <c r="T133" s="29">
        <v>4</v>
      </c>
      <c r="U133" s="29">
        <f t="shared" si="103"/>
        <v>4</v>
      </c>
      <c r="V133" s="29">
        <v>0</v>
      </c>
      <c r="W133" s="29">
        <v>0</v>
      </c>
      <c r="X133" s="29">
        <v>0</v>
      </c>
      <c r="Y133" s="29">
        <v>4</v>
      </c>
      <c r="Z133" s="29">
        <f t="shared" si="104"/>
        <v>0</v>
      </c>
      <c r="AA133" s="29">
        <v>0</v>
      </c>
      <c r="AB133" s="29">
        <v>0</v>
      </c>
      <c r="AC133" s="29">
        <v>0</v>
      </c>
      <c r="AD133" s="29">
        <v>4</v>
      </c>
      <c r="AE133" s="29">
        <f t="shared" si="105"/>
        <v>0</v>
      </c>
    </row>
    <row r="134" spans="1:31" ht="15.75" customHeight="1">
      <c r="A134" s="1"/>
      <c r="B134" s="33">
        <v>19</v>
      </c>
      <c r="C134" s="49">
        <v>19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f t="shared" si="101"/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f t="shared" si="102"/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f t="shared" si="103"/>
        <v>0</v>
      </c>
      <c r="V134" s="29">
        <v>0</v>
      </c>
      <c r="W134" s="29">
        <v>0</v>
      </c>
      <c r="X134" s="29">
        <v>0</v>
      </c>
      <c r="Y134" s="29">
        <v>0</v>
      </c>
      <c r="Z134" s="29">
        <f t="shared" si="104"/>
        <v>0</v>
      </c>
      <c r="AA134" s="29">
        <v>0</v>
      </c>
      <c r="AB134" s="29">
        <v>0</v>
      </c>
      <c r="AC134" s="29">
        <v>0</v>
      </c>
      <c r="AD134" s="29">
        <v>0</v>
      </c>
      <c r="AE134" s="29">
        <f t="shared" si="105"/>
        <v>0</v>
      </c>
    </row>
    <row r="135" spans="1:31" ht="15.75" customHeight="1">
      <c r="A135" s="1"/>
      <c r="B135" s="33">
        <v>20</v>
      </c>
      <c r="C135" s="49">
        <v>20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f t="shared" si="101"/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f t="shared" si="102"/>
        <v>0</v>
      </c>
      <c r="Q135" s="29">
        <v>0</v>
      </c>
      <c r="R135" s="29">
        <v>0</v>
      </c>
      <c r="S135" s="29">
        <v>0</v>
      </c>
      <c r="T135" s="29">
        <v>0</v>
      </c>
      <c r="U135" s="29">
        <f t="shared" si="103"/>
        <v>0</v>
      </c>
      <c r="V135" s="29">
        <v>0</v>
      </c>
      <c r="W135" s="29">
        <v>0</v>
      </c>
      <c r="X135" s="29">
        <v>0</v>
      </c>
      <c r="Y135" s="29">
        <v>0</v>
      </c>
      <c r="Z135" s="29">
        <f t="shared" si="104"/>
        <v>0</v>
      </c>
      <c r="AA135" s="29">
        <v>0</v>
      </c>
      <c r="AB135" s="29">
        <v>0</v>
      </c>
      <c r="AC135" s="29">
        <v>0</v>
      </c>
      <c r="AD135" s="29">
        <v>0</v>
      </c>
      <c r="AE135" s="29">
        <f t="shared" si="105"/>
        <v>0</v>
      </c>
    </row>
    <row r="136" spans="1:31" ht="30" customHeight="1">
      <c r="A136" s="1"/>
      <c r="B136" s="142" t="s">
        <v>69</v>
      </c>
      <c r="C136" s="143"/>
      <c r="D136" s="51">
        <f>+SUM(D116:D135)</f>
        <v>47</v>
      </c>
      <c r="E136" s="51">
        <f t="shared" ref="E136" si="106">+SUM(E116:E135)</f>
        <v>0</v>
      </c>
      <c r="F136" s="51">
        <f t="shared" ref="F136" si="107">+SUM(F116:F135)</f>
        <v>47</v>
      </c>
      <c r="G136" s="51">
        <f t="shared" ref="G136" si="108">+SUM(G116:G135)</f>
        <v>0</v>
      </c>
      <c r="H136" s="51">
        <f t="shared" ref="H136" si="109">+SUM(H116:H135)</f>
        <v>45</v>
      </c>
      <c r="I136" s="51">
        <f t="shared" ref="I136" si="110">+SUM(I116:I135)</f>
        <v>0</v>
      </c>
      <c r="J136" s="51">
        <f t="shared" ref="J136" si="111">+SUM(J116:J135)</f>
        <v>45</v>
      </c>
      <c r="K136" s="51">
        <f t="shared" ref="K136" si="112">+SUM(K116:K135)</f>
        <v>0</v>
      </c>
      <c r="L136" s="51">
        <f t="shared" ref="L136" si="113">+SUM(L116:L135)</f>
        <v>50</v>
      </c>
      <c r="M136" s="51">
        <f t="shared" ref="M136" si="114">+SUM(M116:M135)</f>
        <v>49</v>
      </c>
      <c r="N136" s="51">
        <f t="shared" ref="N136" si="115">+SUM(N116:N135)</f>
        <v>49</v>
      </c>
      <c r="O136" s="51">
        <f t="shared" ref="O136" si="116">+SUM(O116:O135)</f>
        <v>59</v>
      </c>
      <c r="P136" s="51">
        <f t="shared" ref="P136" si="117">+SUM(P116:P135)</f>
        <v>49</v>
      </c>
      <c r="Q136" s="51">
        <f t="shared" ref="Q136" si="118">+SUM(Q116:Q135)</f>
        <v>50</v>
      </c>
      <c r="R136" s="51">
        <f t="shared" ref="R136" si="119">+SUM(R116:R135)</f>
        <v>49</v>
      </c>
      <c r="S136" s="51">
        <f t="shared" ref="S136" si="120">+SUM(S116:S135)</f>
        <v>49</v>
      </c>
      <c r="T136" s="51">
        <f t="shared" ref="T136" si="121">+SUM(T116:T135)</f>
        <v>59</v>
      </c>
      <c r="U136" s="51">
        <f t="shared" ref="U136" si="122">+SUM(U116:U135)</f>
        <v>49</v>
      </c>
      <c r="V136" s="51">
        <f t="shared" ref="V136" si="123">+SUM(V116:V135)</f>
        <v>0</v>
      </c>
      <c r="W136" s="51">
        <f t="shared" ref="W136" si="124">+SUM(W116:W135)</f>
        <v>0</v>
      </c>
      <c r="X136" s="51">
        <f t="shared" ref="X136" si="125">+SUM(X116:X135)</f>
        <v>0</v>
      </c>
      <c r="Y136" s="51">
        <f t="shared" ref="Y136" si="126">+SUM(Y116:Y135)</f>
        <v>59</v>
      </c>
      <c r="Z136" s="51">
        <f t="shared" ref="Z136" si="127">+SUM(Z116:Z135)</f>
        <v>0</v>
      </c>
      <c r="AA136" s="51">
        <f t="shared" ref="AA136" si="128">+SUM(AA116:AA135)</f>
        <v>0</v>
      </c>
      <c r="AB136" s="51">
        <f t="shared" ref="AB136" si="129">+SUM(AB116:AB135)</f>
        <v>0</v>
      </c>
      <c r="AC136" s="51">
        <f t="shared" ref="AC136" si="130">+SUM(AC116:AC135)</f>
        <v>0</v>
      </c>
      <c r="AD136" s="51">
        <f t="shared" ref="AD136" si="131">+SUM(AD116:AD135)</f>
        <v>59</v>
      </c>
      <c r="AE136" s="51">
        <f t="shared" ref="AE136" si="132">+SUM(AE116:AE135)</f>
        <v>0</v>
      </c>
    </row>
    <row r="137" spans="1:31" ht="15.75" customHeight="1">
      <c r="A137" s="1"/>
      <c r="B137" s="1" t="str">
        <f>B110</f>
        <v>Organik Pelindo Penugasan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31" ht="14.5">
      <c r="A138" s="1"/>
      <c r="B138" s="40" t="str">
        <f>Usia!B73</f>
        <v>Terminal Petikemas Banjarmasin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31" ht="14.5">
      <c r="A139" s="1"/>
      <c r="B139" s="137" t="s">
        <v>3</v>
      </c>
      <c r="C139" s="3"/>
      <c r="D139" s="4" t="s">
        <v>0</v>
      </c>
      <c r="E139" s="4" t="s">
        <v>1</v>
      </c>
      <c r="F139" s="4" t="s">
        <v>0</v>
      </c>
      <c r="G139" s="4" t="s">
        <v>1</v>
      </c>
      <c r="H139" s="4" t="s">
        <v>0</v>
      </c>
      <c r="I139" s="4" t="s">
        <v>1</v>
      </c>
      <c r="J139" s="4" t="s">
        <v>0</v>
      </c>
      <c r="K139" s="4" t="s">
        <v>1</v>
      </c>
      <c r="L139" s="5" t="s">
        <v>0</v>
      </c>
      <c r="M139" s="5" t="s">
        <v>0</v>
      </c>
      <c r="N139" s="4" t="s">
        <v>0</v>
      </c>
      <c r="O139" s="4" t="s">
        <v>1</v>
      </c>
      <c r="P139" s="6" t="s">
        <v>0</v>
      </c>
      <c r="Q139" s="5" t="s">
        <v>0</v>
      </c>
      <c r="R139" s="5" t="s">
        <v>0</v>
      </c>
      <c r="S139" s="4" t="s">
        <v>0</v>
      </c>
      <c r="T139" s="4" t="s">
        <v>1</v>
      </c>
      <c r="U139" s="6" t="s">
        <v>0</v>
      </c>
      <c r="V139" s="5" t="s">
        <v>0</v>
      </c>
      <c r="W139" s="5" t="s">
        <v>0</v>
      </c>
      <c r="X139" s="4" t="s">
        <v>0</v>
      </c>
      <c r="Y139" s="4" t="s">
        <v>1</v>
      </c>
      <c r="Z139" s="6" t="s">
        <v>0</v>
      </c>
      <c r="AA139" s="5" t="s">
        <v>0</v>
      </c>
      <c r="AB139" s="5" t="s">
        <v>0</v>
      </c>
      <c r="AC139" s="4" t="s">
        <v>0</v>
      </c>
      <c r="AD139" s="4" t="s">
        <v>1</v>
      </c>
      <c r="AE139" s="6" t="s">
        <v>0</v>
      </c>
    </row>
    <row r="140" spans="1:31" ht="15" customHeight="1">
      <c r="A140" s="1"/>
      <c r="B140" s="138"/>
      <c r="C140" s="9" t="s">
        <v>38</v>
      </c>
      <c r="D140" s="9" t="s">
        <v>6</v>
      </c>
      <c r="E140" s="9" t="s">
        <v>6</v>
      </c>
      <c r="F140" s="9" t="s">
        <v>7</v>
      </c>
      <c r="G140" s="9" t="s">
        <v>7</v>
      </c>
      <c r="H140" s="9" t="s">
        <v>8</v>
      </c>
      <c r="I140" s="9" t="s">
        <v>8</v>
      </c>
      <c r="J140" s="9" t="s">
        <v>9</v>
      </c>
      <c r="K140" s="9" t="s">
        <v>9</v>
      </c>
      <c r="L140" s="10" t="s">
        <v>10</v>
      </c>
      <c r="M140" s="10" t="s">
        <v>11</v>
      </c>
      <c r="N140" s="9" t="s">
        <v>12</v>
      </c>
      <c r="O140" s="9" t="s">
        <v>6</v>
      </c>
      <c r="P140" s="11" t="s">
        <v>6</v>
      </c>
      <c r="Q140" s="10" t="s">
        <v>63</v>
      </c>
      <c r="R140" s="10" t="s">
        <v>13</v>
      </c>
      <c r="S140" s="9" t="s">
        <v>14</v>
      </c>
      <c r="T140" s="9" t="s">
        <v>7</v>
      </c>
      <c r="U140" s="11" t="s">
        <v>7</v>
      </c>
      <c r="V140" s="10" t="s">
        <v>15</v>
      </c>
      <c r="W140" s="10" t="s">
        <v>16</v>
      </c>
      <c r="X140" s="9" t="s">
        <v>17</v>
      </c>
      <c r="Y140" s="9" t="s">
        <v>8</v>
      </c>
      <c r="Z140" s="11" t="s">
        <v>8</v>
      </c>
      <c r="AA140" s="10" t="s">
        <v>18</v>
      </c>
      <c r="AB140" s="10" t="s">
        <v>19</v>
      </c>
      <c r="AC140" s="9" t="s">
        <v>9</v>
      </c>
      <c r="AD140" s="9" t="s">
        <v>9</v>
      </c>
      <c r="AE140" s="11" t="s">
        <v>20</v>
      </c>
    </row>
    <row r="141" spans="1:31" ht="14.5">
      <c r="A141" s="1"/>
      <c r="B141" s="139"/>
      <c r="C141" s="13"/>
      <c r="D141" s="14">
        <v>2021</v>
      </c>
      <c r="E141" s="14">
        <v>2021</v>
      </c>
      <c r="F141" s="14">
        <v>2021</v>
      </c>
      <c r="G141" s="14">
        <v>2021</v>
      </c>
      <c r="H141" s="14">
        <v>2021</v>
      </c>
      <c r="I141" s="14">
        <v>2021</v>
      </c>
      <c r="J141" s="14">
        <v>2021</v>
      </c>
      <c r="K141" s="14">
        <v>2021</v>
      </c>
      <c r="L141" s="15" t="s">
        <v>22</v>
      </c>
      <c r="M141" s="15" t="s">
        <v>22</v>
      </c>
      <c r="N141" s="14" t="s">
        <v>22</v>
      </c>
      <c r="O141" s="14" t="s">
        <v>22</v>
      </c>
      <c r="P141" s="16">
        <v>2022</v>
      </c>
      <c r="Q141" s="15" t="s">
        <v>22</v>
      </c>
      <c r="R141" s="15" t="s">
        <v>22</v>
      </c>
      <c r="S141" s="14" t="s">
        <v>22</v>
      </c>
      <c r="T141" s="14" t="s">
        <v>22</v>
      </c>
      <c r="U141" s="16">
        <v>2022</v>
      </c>
      <c r="V141" s="15" t="s">
        <v>22</v>
      </c>
      <c r="W141" s="15" t="s">
        <v>22</v>
      </c>
      <c r="X141" s="14" t="s">
        <v>22</v>
      </c>
      <c r="Y141" s="14" t="s">
        <v>22</v>
      </c>
      <c r="Z141" s="16">
        <v>2022</v>
      </c>
      <c r="AA141" s="15" t="s">
        <v>22</v>
      </c>
      <c r="AB141" s="15" t="s">
        <v>22</v>
      </c>
      <c r="AC141" s="14">
        <v>2022</v>
      </c>
      <c r="AD141" s="14">
        <v>2022</v>
      </c>
      <c r="AE141" s="16">
        <v>2022</v>
      </c>
    </row>
    <row r="142" spans="1:31" ht="14.5">
      <c r="A142" s="1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spans="1:31" ht="14.5">
      <c r="A143" s="1"/>
      <c r="B143" s="33">
        <v>1</v>
      </c>
      <c r="C143" s="49">
        <v>1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f>E143+G143+I143</f>
        <v>0</v>
      </c>
      <c r="L143" s="29">
        <v>0</v>
      </c>
      <c r="M143" s="29">
        <v>0</v>
      </c>
      <c r="N143" s="29">
        <v>0</v>
      </c>
      <c r="O143" s="29">
        <v>0</v>
      </c>
      <c r="P143" s="29">
        <f>N143</f>
        <v>0</v>
      </c>
      <c r="Q143" s="29">
        <v>0</v>
      </c>
      <c r="R143" s="29">
        <v>0</v>
      </c>
      <c r="S143" s="29">
        <v>0</v>
      </c>
      <c r="T143" s="29">
        <v>0</v>
      </c>
      <c r="U143" s="29">
        <f>S143</f>
        <v>0</v>
      </c>
      <c r="V143" s="29">
        <v>0</v>
      </c>
      <c r="W143" s="29">
        <v>0</v>
      </c>
      <c r="X143" s="29">
        <v>0</v>
      </c>
      <c r="Y143" s="29">
        <v>0</v>
      </c>
      <c r="Z143" s="29">
        <f>X143</f>
        <v>0</v>
      </c>
      <c r="AA143" s="29">
        <v>0</v>
      </c>
      <c r="AB143" s="29">
        <v>0</v>
      </c>
      <c r="AC143" s="29">
        <v>0</v>
      </c>
      <c r="AD143" s="29">
        <v>0</v>
      </c>
      <c r="AE143" s="29">
        <f>AC143</f>
        <v>0</v>
      </c>
    </row>
    <row r="144" spans="1:31" ht="14.5">
      <c r="A144" s="1"/>
      <c r="B144" s="33">
        <v>2</v>
      </c>
      <c r="C144" s="49">
        <v>2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f t="shared" ref="K144:K162" si="133">E144+G144+I144</f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f t="shared" ref="P144:P162" si="134">N144</f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f t="shared" ref="U144:U162" si="135">S144</f>
        <v>0</v>
      </c>
      <c r="V144" s="29">
        <v>0</v>
      </c>
      <c r="W144" s="29">
        <v>0</v>
      </c>
      <c r="X144" s="29">
        <v>0</v>
      </c>
      <c r="Y144" s="29">
        <v>0</v>
      </c>
      <c r="Z144" s="29">
        <f t="shared" ref="Z144:Z162" si="136">X144</f>
        <v>0</v>
      </c>
      <c r="AA144" s="29">
        <v>0</v>
      </c>
      <c r="AB144" s="29">
        <v>0</v>
      </c>
      <c r="AC144" s="29">
        <v>0</v>
      </c>
      <c r="AD144" s="29">
        <v>0</v>
      </c>
      <c r="AE144" s="29">
        <f t="shared" ref="AE144:AE162" si="137">AC144</f>
        <v>0</v>
      </c>
    </row>
    <row r="145" spans="1:31" ht="14.5">
      <c r="A145" s="1"/>
      <c r="B145" s="33">
        <v>3</v>
      </c>
      <c r="C145" s="49">
        <v>3</v>
      </c>
      <c r="D145" s="29">
        <v>0</v>
      </c>
      <c r="E145" s="29">
        <v>0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f t="shared" si="133"/>
        <v>0</v>
      </c>
      <c r="L145" s="29">
        <v>0</v>
      </c>
      <c r="M145" s="29">
        <v>0</v>
      </c>
      <c r="N145" s="29">
        <v>0</v>
      </c>
      <c r="O145" s="29">
        <v>0</v>
      </c>
      <c r="P145" s="29">
        <f t="shared" si="134"/>
        <v>0</v>
      </c>
      <c r="Q145" s="29">
        <v>0</v>
      </c>
      <c r="R145" s="29">
        <v>0</v>
      </c>
      <c r="S145" s="29">
        <v>0</v>
      </c>
      <c r="T145" s="29">
        <v>0</v>
      </c>
      <c r="U145" s="29">
        <f t="shared" si="135"/>
        <v>0</v>
      </c>
      <c r="V145" s="29">
        <v>0</v>
      </c>
      <c r="W145" s="29">
        <v>0</v>
      </c>
      <c r="X145" s="29">
        <v>0</v>
      </c>
      <c r="Y145" s="29">
        <v>0</v>
      </c>
      <c r="Z145" s="29">
        <f t="shared" si="136"/>
        <v>0</v>
      </c>
      <c r="AA145" s="29">
        <v>0</v>
      </c>
      <c r="AB145" s="29">
        <v>0</v>
      </c>
      <c r="AC145" s="29">
        <v>0</v>
      </c>
      <c r="AD145" s="29">
        <v>0</v>
      </c>
      <c r="AE145" s="29">
        <f t="shared" si="137"/>
        <v>0</v>
      </c>
    </row>
    <row r="146" spans="1:31" ht="14.5">
      <c r="A146" s="1"/>
      <c r="B146" s="33">
        <v>4</v>
      </c>
      <c r="C146" s="49">
        <v>4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f t="shared" si="133"/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f t="shared" si="134"/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f t="shared" si="135"/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f t="shared" si="136"/>
        <v>0</v>
      </c>
      <c r="AA146" s="29">
        <v>0</v>
      </c>
      <c r="AB146" s="29">
        <v>0</v>
      </c>
      <c r="AC146" s="29">
        <v>0</v>
      </c>
      <c r="AD146" s="29">
        <v>0</v>
      </c>
      <c r="AE146" s="29">
        <f t="shared" si="137"/>
        <v>0</v>
      </c>
    </row>
    <row r="147" spans="1:31" ht="14.5">
      <c r="A147" s="1"/>
      <c r="B147" s="33">
        <v>5</v>
      </c>
      <c r="C147" s="49">
        <v>5</v>
      </c>
      <c r="D147" s="29">
        <v>2</v>
      </c>
      <c r="E147" s="29">
        <v>0</v>
      </c>
      <c r="F147" s="29">
        <v>1</v>
      </c>
      <c r="G147" s="29">
        <v>0</v>
      </c>
      <c r="H147" s="29">
        <v>1</v>
      </c>
      <c r="I147" s="29">
        <v>0</v>
      </c>
      <c r="J147" s="29">
        <v>1</v>
      </c>
      <c r="K147" s="29">
        <f t="shared" si="133"/>
        <v>0</v>
      </c>
      <c r="L147" s="29">
        <v>1</v>
      </c>
      <c r="M147" s="29">
        <v>1</v>
      </c>
      <c r="N147" s="29">
        <v>1</v>
      </c>
      <c r="O147" s="29">
        <v>1</v>
      </c>
      <c r="P147" s="29">
        <f t="shared" si="134"/>
        <v>1</v>
      </c>
      <c r="Q147" s="29">
        <v>1</v>
      </c>
      <c r="R147" s="29">
        <v>1</v>
      </c>
      <c r="S147" s="29">
        <v>1</v>
      </c>
      <c r="T147" s="29">
        <v>1</v>
      </c>
      <c r="U147" s="29">
        <f t="shared" si="135"/>
        <v>1</v>
      </c>
      <c r="V147" s="29">
        <v>0</v>
      </c>
      <c r="W147" s="29">
        <v>0</v>
      </c>
      <c r="X147" s="29">
        <v>0</v>
      </c>
      <c r="Y147" s="29">
        <v>1</v>
      </c>
      <c r="Z147" s="29">
        <f t="shared" si="136"/>
        <v>0</v>
      </c>
      <c r="AA147" s="29">
        <v>0</v>
      </c>
      <c r="AB147" s="29">
        <v>0</v>
      </c>
      <c r="AC147" s="29">
        <v>0</v>
      </c>
      <c r="AD147" s="29">
        <v>1</v>
      </c>
      <c r="AE147" s="29">
        <f t="shared" si="137"/>
        <v>0</v>
      </c>
    </row>
    <row r="148" spans="1:31" ht="14.5">
      <c r="A148" s="1"/>
      <c r="B148" s="33">
        <v>6</v>
      </c>
      <c r="C148" s="49">
        <v>6</v>
      </c>
      <c r="D148" s="29">
        <v>0</v>
      </c>
      <c r="E148" s="29">
        <v>0</v>
      </c>
      <c r="F148" s="29">
        <v>1</v>
      </c>
      <c r="G148" s="29">
        <v>0</v>
      </c>
      <c r="H148" s="29">
        <v>1</v>
      </c>
      <c r="I148" s="29">
        <v>0</v>
      </c>
      <c r="J148" s="29">
        <v>1</v>
      </c>
      <c r="K148" s="29">
        <f t="shared" si="133"/>
        <v>0</v>
      </c>
      <c r="L148" s="29">
        <v>1</v>
      </c>
      <c r="M148" s="29">
        <v>1</v>
      </c>
      <c r="N148" s="29">
        <v>1</v>
      </c>
      <c r="O148" s="29">
        <v>1</v>
      </c>
      <c r="P148" s="29">
        <f t="shared" si="134"/>
        <v>1</v>
      </c>
      <c r="Q148" s="29">
        <v>1</v>
      </c>
      <c r="R148" s="29">
        <v>1</v>
      </c>
      <c r="S148" s="29">
        <v>1</v>
      </c>
      <c r="T148" s="29">
        <v>1</v>
      </c>
      <c r="U148" s="29">
        <f t="shared" si="135"/>
        <v>1</v>
      </c>
      <c r="V148" s="29">
        <v>0</v>
      </c>
      <c r="W148" s="29">
        <v>0</v>
      </c>
      <c r="X148" s="29">
        <v>0</v>
      </c>
      <c r="Y148" s="29">
        <v>1</v>
      </c>
      <c r="Z148" s="29">
        <f t="shared" si="136"/>
        <v>0</v>
      </c>
      <c r="AA148" s="29">
        <v>0</v>
      </c>
      <c r="AB148" s="29">
        <v>0</v>
      </c>
      <c r="AC148" s="29">
        <v>0</v>
      </c>
      <c r="AD148" s="29">
        <v>1</v>
      </c>
      <c r="AE148" s="29">
        <f t="shared" si="137"/>
        <v>0</v>
      </c>
    </row>
    <row r="149" spans="1:31" ht="14.5">
      <c r="A149" s="1"/>
      <c r="B149" s="33">
        <v>7</v>
      </c>
      <c r="C149" s="49">
        <v>7</v>
      </c>
      <c r="D149" s="29">
        <v>1</v>
      </c>
      <c r="E149" s="29">
        <v>0</v>
      </c>
      <c r="F149" s="29">
        <v>1</v>
      </c>
      <c r="G149" s="29">
        <v>0</v>
      </c>
      <c r="H149" s="29">
        <v>1</v>
      </c>
      <c r="I149" s="29">
        <v>0</v>
      </c>
      <c r="J149" s="29">
        <v>1</v>
      </c>
      <c r="K149" s="29">
        <f t="shared" si="133"/>
        <v>0</v>
      </c>
      <c r="L149" s="29">
        <v>1</v>
      </c>
      <c r="M149" s="29">
        <v>1</v>
      </c>
      <c r="N149" s="29">
        <v>1</v>
      </c>
      <c r="O149" s="29">
        <v>1</v>
      </c>
      <c r="P149" s="29">
        <f t="shared" si="134"/>
        <v>1</v>
      </c>
      <c r="Q149" s="29">
        <v>1</v>
      </c>
      <c r="R149" s="29">
        <v>1</v>
      </c>
      <c r="S149" s="29">
        <v>1</v>
      </c>
      <c r="T149" s="29">
        <v>1</v>
      </c>
      <c r="U149" s="29">
        <f t="shared" si="135"/>
        <v>1</v>
      </c>
      <c r="V149" s="29">
        <v>0</v>
      </c>
      <c r="W149" s="29">
        <v>0</v>
      </c>
      <c r="X149" s="29">
        <v>0</v>
      </c>
      <c r="Y149" s="29">
        <v>1</v>
      </c>
      <c r="Z149" s="29">
        <f t="shared" si="136"/>
        <v>0</v>
      </c>
      <c r="AA149" s="29">
        <v>0</v>
      </c>
      <c r="AB149" s="29">
        <v>0</v>
      </c>
      <c r="AC149" s="29">
        <v>0</v>
      </c>
      <c r="AD149" s="29">
        <v>1</v>
      </c>
      <c r="AE149" s="29">
        <f t="shared" si="137"/>
        <v>0</v>
      </c>
    </row>
    <row r="150" spans="1:31" ht="14.5">
      <c r="A150" s="1"/>
      <c r="B150" s="33">
        <v>8</v>
      </c>
      <c r="C150" s="49">
        <v>8</v>
      </c>
      <c r="D150" s="29">
        <v>1</v>
      </c>
      <c r="E150" s="29">
        <v>0</v>
      </c>
      <c r="F150" s="29">
        <v>1</v>
      </c>
      <c r="G150" s="29">
        <v>0</v>
      </c>
      <c r="H150" s="29">
        <v>1</v>
      </c>
      <c r="I150" s="29">
        <v>0</v>
      </c>
      <c r="J150" s="29">
        <v>1</v>
      </c>
      <c r="K150" s="29">
        <f t="shared" si="133"/>
        <v>0</v>
      </c>
      <c r="L150" s="29">
        <v>1</v>
      </c>
      <c r="M150" s="29">
        <v>1</v>
      </c>
      <c r="N150" s="29">
        <v>1</v>
      </c>
      <c r="O150" s="29">
        <v>1</v>
      </c>
      <c r="P150" s="29">
        <f t="shared" si="134"/>
        <v>1</v>
      </c>
      <c r="Q150" s="29">
        <v>1</v>
      </c>
      <c r="R150" s="29">
        <v>1</v>
      </c>
      <c r="S150" s="29">
        <v>1</v>
      </c>
      <c r="T150" s="29">
        <v>1</v>
      </c>
      <c r="U150" s="29">
        <f t="shared" si="135"/>
        <v>1</v>
      </c>
      <c r="V150" s="29">
        <v>0</v>
      </c>
      <c r="W150" s="29">
        <v>0</v>
      </c>
      <c r="X150" s="29">
        <v>0</v>
      </c>
      <c r="Y150" s="29">
        <v>1</v>
      </c>
      <c r="Z150" s="29">
        <f t="shared" si="136"/>
        <v>0</v>
      </c>
      <c r="AA150" s="29">
        <v>0</v>
      </c>
      <c r="AB150" s="29">
        <v>0</v>
      </c>
      <c r="AC150" s="29">
        <v>0</v>
      </c>
      <c r="AD150" s="29">
        <v>1</v>
      </c>
      <c r="AE150" s="29">
        <f t="shared" si="137"/>
        <v>0</v>
      </c>
    </row>
    <row r="151" spans="1:31" ht="14.5">
      <c r="A151" s="1"/>
      <c r="B151" s="33">
        <v>9</v>
      </c>
      <c r="C151" s="49">
        <v>9</v>
      </c>
      <c r="D151" s="29">
        <v>20</v>
      </c>
      <c r="E151" s="29">
        <v>0</v>
      </c>
      <c r="F151" s="29">
        <v>21</v>
      </c>
      <c r="G151" s="29">
        <v>0</v>
      </c>
      <c r="H151" s="29">
        <v>23</v>
      </c>
      <c r="I151" s="29">
        <v>0</v>
      </c>
      <c r="J151" s="29">
        <v>23</v>
      </c>
      <c r="K151" s="29">
        <f t="shared" si="133"/>
        <v>0</v>
      </c>
      <c r="L151" s="29">
        <v>23</v>
      </c>
      <c r="M151" s="29">
        <v>26</v>
      </c>
      <c r="N151" s="29">
        <v>26</v>
      </c>
      <c r="O151" s="29">
        <v>23</v>
      </c>
      <c r="P151" s="29">
        <f t="shared" si="134"/>
        <v>26</v>
      </c>
      <c r="Q151" s="29">
        <v>26</v>
      </c>
      <c r="R151" s="29">
        <v>26</v>
      </c>
      <c r="S151" s="29">
        <v>26</v>
      </c>
      <c r="T151" s="29">
        <v>23</v>
      </c>
      <c r="U151" s="29">
        <f t="shared" si="135"/>
        <v>26</v>
      </c>
      <c r="V151" s="29">
        <v>0</v>
      </c>
      <c r="W151" s="29">
        <v>0</v>
      </c>
      <c r="X151" s="29">
        <v>0</v>
      </c>
      <c r="Y151" s="29">
        <v>23</v>
      </c>
      <c r="Z151" s="29">
        <f t="shared" si="136"/>
        <v>0</v>
      </c>
      <c r="AA151" s="29">
        <v>0</v>
      </c>
      <c r="AB151" s="29">
        <v>0</v>
      </c>
      <c r="AC151" s="29">
        <v>0</v>
      </c>
      <c r="AD151" s="29">
        <v>23</v>
      </c>
      <c r="AE151" s="29">
        <f t="shared" si="137"/>
        <v>0</v>
      </c>
    </row>
    <row r="152" spans="1:31" ht="14.5">
      <c r="A152" s="1"/>
      <c r="B152" s="33">
        <v>10</v>
      </c>
      <c r="C152" s="49">
        <v>10</v>
      </c>
      <c r="D152" s="29">
        <v>0</v>
      </c>
      <c r="E152" s="29">
        <v>0</v>
      </c>
      <c r="F152" s="29">
        <v>0</v>
      </c>
      <c r="G152" s="29">
        <v>0</v>
      </c>
      <c r="H152" s="29">
        <v>2</v>
      </c>
      <c r="I152" s="29">
        <v>0</v>
      </c>
      <c r="J152" s="29">
        <v>2</v>
      </c>
      <c r="K152" s="29">
        <f t="shared" si="133"/>
        <v>0</v>
      </c>
      <c r="L152" s="29">
        <v>3</v>
      </c>
      <c r="M152" s="29">
        <v>5</v>
      </c>
      <c r="N152" s="29">
        <v>5</v>
      </c>
      <c r="O152" s="29">
        <v>3</v>
      </c>
      <c r="P152" s="29">
        <f t="shared" si="134"/>
        <v>5</v>
      </c>
      <c r="Q152" s="29">
        <v>5</v>
      </c>
      <c r="R152" s="29">
        <v>5</v>
      </c>
      <c r="S152" s="29">
        <v>5</v>
      </c>
      <c r="T152" s="29">
        <v>3</v>
      </c>
      <c r="U152" s="29">
        <f t="shared" si="135"/>
        <v>5</v>
      </c>
      <c r="V152" s="29">
        <v>0</v>
      </c>
      <c r="W152" s="29">
        <v>0</v>
      </c>
      <c r="X152" s="29">
        <v>0</v>
      </c>
      <c r="Y152" s="29">
        <v>3</v>
      </c>
      <c r="Z152" s="29">
        <f t="shared" si="136"/>
        <v>0</v>
      </c>
      <c r="AA152" s="29">
        <v>0</v>
      </c>
      <c r="AB152" s="29">
        <v>0</v>
      </c>
      <c r="AC152" s="29">
        <v>0</v>
      </c>
      <c r="AD152" s="29">
        <v>3</v>
      </c>
      <c r="AE152" s="29">
        <f t="shared" si="137"/>
        <v>0</v>
      </c>
    </row>
    <row r="153" spans="1:31" ht="14.5">
      <c r="A153" s="1"/>
      <c r="B153" s="33">
        <v>11</v>
      </c>
      <c r="C153" s="49">
        <v>11</v>
      </c>
      <c r="D153" s="29">
        <v>11</v>
      </c>
      <c r="E153" s="29">
        <v>0</v>
      </c>
      <c r="F153" s="29">
        <v>10</v>
      </c>
      <c r="G153" s="29">
        <v>0</v>
      </c>
      <c r="H153" s="29">
        <v>12</v>
      </c>
      <c r="I153" s="29">
        <v>0</v>
      </c>
      <c r="J153" s="29">
        <v>12</v>
      </c>
      <c r="K153" s="29">
        <f t="shared" si="133"/>
        <v>0</v>
      </c>
      <c r="L153" s="29">
        <v>11</v>
      </c>
      <c r="M153" s="29">
        <v>13</v>
      </c>
      <c r="N153" s="29">
        <v>13</v>
      </c>
      <c r="O153" s="29">
        <v>11</v>
      </c>
      <c r="P153" s="29">
        <f t="shared" si="134"/>
        <v>13</v>
      </c>
      <c r="Q153" s="29">
        <v>13</v>
      </c>
      <c r="R153" s="29">
        <v>13</v>
      </c>
      <c r="S153" s="29">
        <v>13</v>
      </c>
      <c r="T153" s="29">
        <v>11</v>
      </c>
      <c r="U153" s="29">
        <f t="shared" si="135"/>
        <v>13</v>
      </c>
      <c r="V153" s="29">
        <v>0</v>
      </c>
      <c r="W153" s="29">
        <v>0</v>
      </c>
      <c r="X153" s="29">
        <v>0</v>
      </c>
      <c r="Y153" s="29">
        <v>11</v>
      </c>
      <c r="Z153" s="29">
        <f t="shared" si="136"/>
        <v>0</v>
      </c>
      <c r="AA153" s="29">
        <v>0</v>
      </c>
      <c r="AB153" s="29">
        <v>0</v>
      </c>
      <c r="AC153" s="29">
        <v>0</v>
      </c>
      <c r="AD153" s="29">
        <v>11</v>
      </c>
      <c r="AE153" s="29">
        <f t="shared" si="137"/>
        <v>0</v>
      </c>
    </row>
    <row r="154" spans="1:31" ht="14.5">
      <c r="A154" s="1"/>
      <c r="B154" s="33">
        <v>12</v>
      </c>
      <c r="C154" s="49">
        <v>12</v>
      </c>
      <c r="D154" s="29">
        <v>25</v>
      </c>
      <c r="E154" s="29">
        <v>0</v>
      </c>
      <c r="F154" s="29">
        <v>24</v>
      </c>
      <c r="G154" s="29">
        <v>0</v>
      </c>
      <c r="H154" s="29">
        <v>25</v>
      </c>
      <c r="I154" s="29">
        <v>0</v>
      </c>
      <c r="J154" s="29">
        <v>26</v>
      </c>
      <c r="K154" s="29">
        <f t="shared" si="133"/>
        <v>0</v>
      </c>
      <c r="L154" s="29">
        <v>26</v>
      </c>
      <c r="M154" s="29">
        <v>29</v>
      </c>
      <c r="N154" s="29">
        <v>29</v>
      </c>
      <c r="O154" s="29">
        <v>44</v>
      </c>
      <c r="P154" s="29">
        <f t="shared" si="134"/>
        <v>29</v>
      </c>
      <c r="Q154" s="29">
        <v>29</v>
      </c>
      <c r="R154" s="29">
        <v>29</v>
      </c>
      <c r="S154" s="29">
        <v>29</v>
      </c>
      <c r="T154" s="29">
        <v>44</v>
      </c>
      <c r="U154" s="29">
        <f t="shared" si="135"/>
        <v>29</v>
      </c>
      <c r="V154" s="29">
        <v>0</v>
      </c>
      <c r="W154" s="29">
        <v>0</v>
      </c>
      <c r="X154" s="29">
        <v>0</v>
      </c>
      <c r="Y154" s="29">
        <v>44</v>
      </c>
      <c r="Z154" s="29">
        <f t="shared" si="136"/>
        <v>0</v>
      </c>
      <c r="AA154" s="29">
        <v>0</v>
      </c>
      <c r="AB154" s="29">
        <v>0</v>
      </c>
      <c r="AC154" s="29">
        <v>0</v>
      </c>
      <c r="AD154" s="29">
        <v>44</v>
      </c>
      <c r="AE154" s="29">
        <f t="shared" si="137"/>
        <v>0</v>
      </c>
    </row>
    <row r="155" spans="1:31" ht="15.75" customHeight="1">
      <c r="A155" s="1"/>
      <c r="B155" s="33">
        <v>13</v>
      </c>
      <c r="C155" s="49">
        <v>13</v>
      </c>
      <c r="D155" s="29">
        <v>4</v>
      </c>
      <c r="E155" s="29">
        <v>0</v>
      </c>
      <c r="F155" s="29">
        <v>4</v>
      </c>
      <c r="G155" s="29">
        <v>0</v>
      </c>
      <c r="H155" s="29">
        <v>4</v>
      </c>
      <c r="I155" s="29">
        <v>0</v>
      </c>
      <c r="J155" s="29">
        <v>3</v>
      </c>
      <c r="K155" s="29">
        <f t="shared" si="133"/>
        <v>0</v>
      </c>
      <c r="L155" s="29">
        <v>3</v>
      </c>
      <c r="M155" s="29">
        <v>3</v>
      </c>
      <c r="N155" s="29">
        <v>3</v>
      </c>
      <c r="O155" s="29">
        <v>3</v>
      </c>
      <c r="P155" s="29">
        <f t="shared" si="134"/>
        <v>3</v>
      </c>
      <c r="Q155" s="29">
        <v>3</v>
      </c>
      <c r="R155" s="29">
        <v>3</v>
      </c>
      <c r="S155" s="29">
        <v>3</v>
      </c>
      <c r="T155" s="29">
        <v>3</v>
      </c>
      <c r="U155" s="29">
        <f t="shared" si="135"/>
        <v>3</v>
      </c>
      <c r="V155" s="29">
        <v>0</v>
      </c>
      <c r="W155" s="29">
        <v>0</v>
      </c>
      <c r="X155" s="29">
        <v>0</v>
      </c>
      <c r="Y155" s="29">
        <v>3</v>
      </c>
      <c r="Z155" s="29">
        <f t="shared" si="136"/>
        <v>0</v>
      </c>
      <c r="AA155" s="29">
        <v>0</v>
      </c>
      <c r="AB155" s="29">
        <v>0</v>
      </c>
      <c r="AC155" s="29">
        <v>0</v>
      </c>
      <c r="AD155" s="29">
        <v>3</v>
      </c>
      <c r="AE155" s="29">
        <f t="shared" si="137"/>
        <v>0</v>
      </c>
    </row>
    <row r="156" spans="1:31" ht="15.75" customHeight="1">
      <c r="A156" s="1"/>
      <c r="B156" s="33">
        <v>14</v>
      </c>
      <c r="C156" s="49">
        <v>14</v>
      </c>
      <c r="D156" s="29">
        <v>1</v>
      </c>
      <c r="E156" s="29">
        <v>0</v>
      </c>
      <c r="F156" s="29">
        <v>2</v>
      </c>
      <c r="G156" s="29">
        <v>0</v>
      </c>
      <c r="H156" s="29">
        <v>1</v>
      </c>
      <c r="I156" s="29">
        <v>0</v>
      </c>
      <c r="J156" s="29">
        <v>1</v>
      </c>
      <c r="K156" s="29">
        <f t="shared" si="133"/>
        <v>0</v>
      </c>
      <c r="L156" s="29">
        <v>1</v>
      </c>
      <c r="M156" s="29">
        <v>1</v>
      </c>
      <c r="N156" s="29">
        <v>1</v>
      </c>
      <c r="O156" s="29">
        <v>1</v>
      </c>
      <c r="P156" s="29">
        <f t="shared" si="134"/>
        <v>1</v>
      </c>
      <c r="Q156" s="29">
        <v>1</v>
      </c>
      <c r="R156" s="29">
        <v>1</v>
      </c>
      <c r="S156" s="29">
        <v>1</v>
      </c>
      <c r="T156" s="29">
        <v>1</v>
      </c>
      <c r="U156" s="29">
        <f t="shared" si="135"/>
        <v>1</v>
      </c>
      <c r="V156" s="29">
        <v>0</v>
      </c>
      <c r="W156" s="29">
        <v>0</v>
      </c>
      <c r="X156" s="29">
        <v>0</v>
      </c>
      <c r="Y156" s="29">
        <v>1</v>
      </c>
      <c r="Z156" s="29">
        <f t="shared" si="136"/>
        <v>0</v>
      </c>
      <c r="AA156" s="29">
        <v>0</v>
      </c>
      <c r="AB156" s="29">
        <v>0</v>
      </c>
      <c r="AC156" s="29">
        <v>0</v>
      </c>
      <c r="AD156" s="29">
        <v>1</v>
      </c>
      <c r="AE156" s="29">
        <f t="shared" si="137"/>
        <v>0</v>
      </c>
    </row>
    <row r="157" spans="1:31" ht="15.75" customHeight="1">
      <c r="A157" s="1"/>
      <c r="B157" s="33">
        <v>15</v>
      </c>
      <c r="C157" s="49">
        <v>15</v>
      </c>
      <c r="D157" s="29">
        <v>1</v>
      </c>
      <c r="E157" s="29">
        <v>0</v>
      </c>
      <c r="F157" s="29">
        <v>1</v>
      </c>
      <c r="G157" s="29">
        <v>0</v>
      </c>
      <c r="H157" s="29">
        <v>1</v>
      </c>
      <c r="I157" s="29">
        <v>0</v>
      </c>
      <c r="J157" s="29">
        <v>1</v>
      </c>
      <c r="K157" s="29">
        <f t="shared" si="133"/>
        <v>0</v>
      </c>
      <c r="L157" s="29">
        <v>1</v>
      </c>
      <c r="M157" s="29">
        <v>1</v>
      </c>
      <c r="N157" s="29">
        <v>1</v>
      </c>
      <c r="O157" s="29">
        <v>1</v>
      </c>
      <c r="P157" s="29">
        <f t="shared" si="134"/>
        <v>1</v>
      </c>
      <c r="Q157" s="29">
        <v>1</v>
      </c>
      <c r="R157" s="29">
        <v>1</v>
      </c>
      <c r="S157" s="29">
        <v>1</v>
      </c>
      <c r="T157" s="29">
        <v>1</v>
      </c>
      <c r="U157" s="29">
        <f t="shared" si="135"/>
        <v>1</v>
      </c>
      <c r="V157" s="29">
        <v>0</v>
      </c>
      <c r="W157" s="29">
        <v>0</v>
      </c>
      <c r="X157" s="29">
        <v>0</v>
      </c>
      <c r="Y157" s="29">
        <v>1</v>
      </c>
      <c r="Z157" s="29">
        <f t="shared" si="136"/>
        <v>0</v>
      </c>
      <c r="AA157" s="29">
        <v>0</v>
      </c>
      <c r="AB157" s="29">
        <v>0</v>
      </c>
      <c r="AC157" s="29">
        <v>0</v>
      </c>
      <c r="AD157" s="29">
        <v>1</v>
      </c>
      <c r="AE157" s="29">
        <f t="shared" si="137"/>
        <v>0</v>
      </c>
    </row>
    <row r="158" spans="1:31" ht="15.75" customHeight="1">
      <c r="A158" s="1"/>
      <c r="B158" s="33">
        <v>16</v>
      </c>
      <c r="C158" s="49">
        <v>16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f t="shared" si="133"/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f t="shared" si="134"/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f t="shared" si="135"/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f t="shared" si="136"/>
        <v>0</v>
      </c>
      <c r="AA158" s="29">
        <v>0</v>
      </c>
      <c r="AB158" s="29">
        <v>0</v>
      </c>
      <c r="AC158" s="29">
        <v>0</v>
      </c>
      <c r="AD158" s="29">
        <v>0</v>
      </c>
      <c r="AE158" s="29">
        <f t="shared" si="137"/>
        <v>0</v>
      </c>
    </row>
    <row r="159" spans="1:31" ht="15.75" customHeight="1">
      <c r="A159" s="1"/>
      <c r="B159" s="33">
        <v>17</v>
      </c>
      <c r="C159" s="49">
        <v>17</v>
      </c>
      <c r="D159" s="29">
        <v>9</v>
      </c>
      <c r="E159" s="29">
        <v>0</v>
      </c>
      <c r="F159" s="29">
        <v>9</v>
      </c>
      <c r="G159" s="29">
        <v>0</v>
      </c>
      <c r="H159" s="29">
        <v>10</v>
      </c>
      <c r="I159" s="29">
        <v>0</v>
      </c>
      <c r="J159" s="29">
        <v>10</v>
      </c>
      <c r="K159" s="29">
        <f t="shared" si="133"/>
        <v>0</v>
      </c>
      <c r="L159" s="29">
        <v>10</v>
      </c>
      <c r="M159" s="29">
        <v>10</v>
      </c>
      <c r="N159" s="29">
        <v>10</v>
      </c>
      <c r="O159" s="29">
        <v>10</v>
      </c>
      <c r="P159" s="29">
        <f t="shared" si="134"/>
        <v>10</v>
      </c>
      <c r="Q159" s="29">
        <v>10</v>
      </c>
      <c r="R159" s="29">
        <v>10</v>
      </c>
      <c r="S159" s="29">
        <v>10</v>
      </c>
      <c r="T159" s="29">
        <v>10</v>
      </c>
      <c r="U159" s="29">
        <f t="shared" si="135"/>
        <v>10</v>
      </c>
      <c r="V159" s="29">
        <v>0</v>
      </c>
      <c r="W159" s="29">
        <v>0</v>
      </c>
      <c r="X159" s="29">
        <v>0</v>
      </c>
      <c r="Y159" s="29">
        <v>10</v>
      </c>
      <c r="Z159" s="29">
        <f t="shared" si="136"/>
        <v>0</v>
      </c>
      <c r="AA159" s="29">
        <v>0</v>
      </c>
      <c r="AB159" s="29">
        <v>0</v>
      </c>
      <c r="AC159" s="29">
        <v>0</v>
      </c>
      <c r="AD159" s="29">
        <v>10</v>
      </c>
      <c r="AE159" s="29">
        <f t="shared" si="137"/>
        <v>0</v>
      </c>
    </row>
    <row r="160" spans="1:31" ht="15.75" customHeight="1">
      <c r="A160" s="1"/>
      <c r="B160" s="33">
        <v>18</v>
      </c>
      <c r="C160" s="49">
        <v>18</v>
      </c>
      <c r="D160" s="29">
        <v>1</v>
      </c>
      <c r="E160" s="29">
        <v>0</v>
      </c>
      <c r="F160" s="29">
        <v>1</v>
      </c>
      <c r="G160" s="29">
        <v>0</v>
      </c>
      <c r="H160" s="29">
        <v>0</v>
      </c>
      <c r="I160" s="29">
        <v>0</v>
      </c>
      <c r="J160" s="29">
        <v>0</v>
      </c>
      <c r="K160" s="29">
        <f t="shared" si="133"/>
        <v>0</v>
      </c>
      <c r="L160" s="29">
        <v>0</v>
      </c>
      <c r="M160" s="29">
        <v>1</v>
      </c>
      <c r="N160" s="29">
        <v>1</v>
      </c>
      <c r="O160" s="29">
        <v>0</v>
      </c>
      <c r="P160" s="29">
        <f t="shared" si="134"/>
        <v>1</v>
      </c>
      <c r="Q160" s="29">
        <v>1</v>
      </c>
      <c r="R160" s="29">
        <v>1</v>
      </c>
      <c r="S160" s="29">
        <v>1</v>
      </c>
      <c r="T160" s="29">
        <v>0</v>
      </c>
      <c r="U160" s="29">
        <f t="shared" si="135"/>
        <v>1</v>
      </c>
      <c r="V160" s="29">
        <v>0</v>
      </c>
      <c r="W160" s="29">
        <v>0</v>
      </c>
      <c r="X160" s="29">
        <v>0</v>
      </c>
      <c r="Y160" s="29">
        <v>0</v>
      </c>
      <c r="Z160" s="29">
        <f t="shared" si="136"/>
        <v>0</v>
      </c>
      <c r="AA160" s="29">
        <v>0</v>
      </c>
      <c r="AB160" s="29">
        <v>0</v>
      </c>
      <c r="AC160" s="29">
        <v>0</v>
      </c>
      <c r="AD160" s="29">
        <v>0</v>
      </c>
      <c r="AE160" s="29">
        <f t="shared" si="137"/>
        <v>0</v>
      </c>
    </row>
    <row r="161" spans="1:31" ht="15.75" customHeight="1">
      <c r="A161" s="1"/>
      <c r="B161" s="33">
        <v>19</v>
      </c>
      <c r="C161" s="49">
        <v>19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f t="shared" si="133"/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f t="shared" si="134"/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f t="shared" si="135"/>
        <v>0</v>
      </c>
      <c r="V161" s="29">
        <v>0</v>
      </c>
      <c r="W161" s="29">
        <v>0</v>
      </c>
      <c r="X161" s="29">
        <v>0</v>
      </c>
      <c r="Y161" s="29">
        <v>0</v>
      </c>
      <c r="Z161" s="29">
        <f t="shared" si="136"/>
        <v>0</v>
      </c>
      <c r="AA161" s="29">
        <v>0</v>
      </c>
      <c r="AB161" s="29">
        <v>0</v>
      </c>
      <c r="AC161" s="29">
        <v>0</v>
      </c>
      <c r="AD161" s="29">
        <v>0</v>
      </c>
      <c r="AE161" s="29">
        <f t="shared" si="137"/>
        <v>0</v>
      </c>
    </row>
    <row r="162" spans="1:31" ht="15.75" customHeight="1">
      <c r="A162" s="1"/>
      <c r="B162" s="33">
        <v>20</v>
      </c>
      <c r="C162" s="49">
        <v>20</v>
      </c>
      <c r="D162" s="29">
        <v>0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f t="shared" si="133"/>
        <v>0</v>
      </c>
      <c r="L162" s="29">
        <v>0</v>
      </c>
      <c r="M162" s="29">
        <v>0</v>
      </c>
      <c r="N162" s="29">
        <v>0</v>
      </c>
      <c r="O162" s="29">
        <v>0</v>
      </c>
      <c r="P162" s="29">
        <f t="shared" si="134"/>
        <v>0</v>
      </c>
      <c r="Q162" s="29">
        <v>0</v>
      </c>
      <c r="R162" s="29">
        <v>0</v>
      </c>
      <c r="S162" s="29">
        <v>0</v>
      </c>
      <c r="T162" s="29">
        <v>0</v>
      </c>
      <c r="U162" s="29">
        <f t="shared" si="135"/>
        <v>0</v>
      </c>
      <c r="V162" s="29">
        <v>0</v>
      </c>
      <c r="W162" s="29">
        <v>0</v>
      </c>
      <c r="X162" s="29">
        <v>0</v>
      </c>
      <c r="Y162" s="29">
        <v>0</v>
      </c>
      <c r="Z162" s="29">
        <f t="shared" si="136"/>
        <v>0</v>
      </c>
      <c r="AA162" s="29">
        <v>0</v>
      </c>
      <c r="AB162" s="29">
        <v>0</v>
      </c>
      <c r="AC162" s="29">
        <v>0</v>
      </c>
      <c r="AD162" s="29">
        <v>0</v>
      </c>
      <c r="AE162" s="29">
        <f t="shared" si="137"/>
        <v>0</v>
      </c>
    </row>
    <row r="163" spans="1:31" ht="30" customHeight="1">
      <c r="A163" s="1"/>
      <c r="B163" s="142" t="s">
        <v>69</v>
      </c>
      <c r="C163" s="143"/>
      <c r="D163" s="51">
        <f>+SUM(D143:D162)</f>
        <v>76</v>
      </c>
      <c r="E163" s="51">
        <f t="shared" ref="E163" si="138">+SUM(E143:E162)</f>
        <v>0</v>
      </c>
      <c r="F163" s="51">
        <f t="shared" ref="F163" si="139">+SUM(F143:F162)</f>
        <v>76</v>
      </c>
      <c r="G163" s="51">
        <f t="shared" ref="G163" si="140">+SUM(G143:G162)</f>
        <v>0</v>
      </c>
      <c r="H163" s="51">
        <f t="shared" ref="H163" si="141">+SUM(H143:H162)</f>
        <v>82</v>
      </c>
      <c r="I163" s="51">
        <f t="shared" ref="I163" si="142">+SUM(I143:I162)</f>
        <v>0</v>
      </c>
      <c r="J163" s="51">
        <f t="shared" ref="J163" si="143">+SUM(J143:J162)</f>
        <v>82</v>
      </c>
      <c r="K163" s="51">
        <f t="shared" ref="K163" si="144">+SUM(K143:K162)</f>
        <v>0</v>
      </c>
      <c r="L163" s="51">
        <f t="shared" ref="L163" si="145">+SUM(L143:L162)</f>
        <v>82</v>
      </c>
      <c r="M163" s="51">
        <f t="shared" ref="M163" si="146">+SUM(M143:M162)</f>
        <v>93</v>
      </c>
      <c r="N163" s="51">
        <f t="shared" ref="N163" si="147">+SUM(N143:N162)</f>
        <v>93</v>
      </c>
      <c r="O163" s="51">
        <f t="shared" ref="O163" si="148">+SUM(O143:O162)</f>
        <v>100</v>
      </c>
      <c r="P163" s="51">
        <f t="shared" ref="P163" si="149">+SUM(P143:P162)</f>
        <v>93</v>
      </c>
      <c r="Q163" s="51">
        <f t="shared" ref="Q163" si="150">+SUM(Q143:Q162)</f>
        <v>93</v>
      </c>
      <c r="R163" s="51">
        <f t="shared" ref="R163" si="151">+SUM(R143:R162)</f>
        <v>93</v>
      </c>
      <c r="S163" s="51">
        <f t="shared" ref="S163" si="152">+SUM(S143:S162)</f>
        <v>93</v>
      </c>
      <c r="T163" s="51">
        <f t="shared" ref="T163" si="153">+SUM(T143:T162)</f>
        <v>100</v>
      </c>
      <c r="U163" s="51">
        <f t="shared" ref="U163" si="154">+SUM(U143:U162)</f>
        <v>93</v>
      </c>
      <c r="V163" s="51">
        <f t="shared" ref="V163" si="155">+SUM(V143:V162)</f>
        <v>0</v>
      </c>
      <c r="W163" s="51">
        <f t="shared" ref="W163" si="156">+SUM(W143:W162)</f>
        <v>0</v>
      </c>
      <c r="X163" s="51">
        <f t="shared" ref="X163" si="157">+SUM(X143:X162)</f>
        <v>0</v>
      </c>
      <c r="Y163" s="51">
        <f t="shared" ref="Y163" si="158">+SUM(Y143:Y162)</f>
        <v>100</v>
      </c>
      <c r="Z163" s="51">
        <f t="shared" ref="Z163" si="159">+SUM(Z143:Z162)</f>
        <v>0</v>
      </c>
      <c r="AA163" s="51">
        <f t="shared" ref="AA163" si="160">+SUM(AA143:AA162)</f>
        <v>0</v>
      </c>
      <c r="AB163" s="51">
        <f t="shared" ref="AB163" si="161">+SUM(AB143:AB162)</f>
        <v>0</v>
      </c>
      <c r="AC163" s="51">
        <f t="shared" ref="AC163" si="162">+SUM(AC143:AC162)</f>
        <v>0</v>
      </c>
      <c r="AD163" s="51">
        <f t="shared" ref="AD163" si="163">+SUM(AD143:AD162)</f>
        <v>100</v>
      </c>
      <c r="AE163" s="51">
        <f t="shared" ref="AE163" si="164">+SUM(AE143:AE162)</f>
        <v>0</v>
      </c>
    </row>
    <row r="164" spans="1:31" ht="15.75" customHeight="1">
      <c r="A164" s="1"/>
      <c r="B164" s="1" t="str">
        <f>B137</f>
        <v>Organik Pelindo Penugasan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31" ht="14.5">
      <c r="A165" s="1"/>
      <c r="B165" s="40" t="str">
        <f>Usia!B87</f>
        <v>Terminal Petikemas Makassar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31" ht="14.5">
      <c r="A166" s="1"/>
      <c r="B166" s="137" t="s">
        <v>3</v>
      </c>
      <c r="C166" s="3"/>
      <c r="D166" s="4" t="s">
        <v>0</v>
      </c>
      <c r="E166" s="4" t="s">
        <v>1</v>
      </c>
      <c r="F166" s="4" t="s">
        <v>0</v>
      </c>
      <c r="G166" s="4" t="s">
        <v>1</v>
      </c>
      <c r="H166" s="4" t="s">
        <v>0</v>
      </c>
      <c r="I166" s="4" t="s">
        <v>1</v>
      </c>
      <c r="J166" s="4" t="s">
        <v>0</v>
      </c>
      <c r="K166" s="4" t="s">
        <v>1</v>
      </c>
      <c r="L166" s="5" t="s">
        <v>0</v>
      </c>
      <c r="M166" s="5" t="s">
        <v>0</v>
      </c>
      <c r="N166" s="4" t="s">
        <v>0</v>
      </c>
      <c r="O166" s="4" t="s">
        <v>1</v>
      </c>
      <c r="P166" s="6" t="s">
        <v>0</v>
      </c>
      <c r="Q166" s="5" t="s">
        <v>0</v>
      </c>
      <c r="R166" s="5" t="s">
        <v>0</v>
      </c>
      <c r="S166" s="4" t="s">
        <v>0</v>
      </c>
      <c r="T166" s="4" t="s">
        <v>1</v>
      </c>
      <c r="U166" s="6" t="s">
        <v>0</v>
      </c>
      <c r="V166" s="5" t="s">
        <v>0</v>
      </c>
      <c r="W166" s="5" t="s">
        <v>0</v>
      </c>
      <c r="X166" s="4" t="s">
        <v>0</v>
      </c>
      <c r="Y166" s="4" t="s">
        <v>1</v>
      </c>
      <c r="Z166" s="6" t="s">
        <v>0</v>
      </c>
      <c r="AA166" s="5" t="s">
        <v>0</v>
      </c>
      <c r="AB166" s="5" t="s">
        <v>0</v>
      </c>
      <c r="AC166" s="4" t="s">
        <v>0</v>
      </c>
      <c r="AD166" s="4" t="s">
        <v>1</v>
      </c>
      <c r="AE166" s="6" t="s">
        <v>0</v>
      </c>
    </row>
    <row r="167" spans="1:31" ht="15" customHeight="1">
      <c r="A167" s="1"/>
      <c r="B167" s="138"/>
      <c r="C167" s="9" t="s">
        <v>38</v>
      </c>
      <c r="D167" s="9" t="s">
        <v>6</v>
      </c>
      <c r="E167" s="9" t="s">
        <v>6</v>
      </c>
      <c r="F167" s="9" t="s">
        <v>7</v>
      </c>
      <c r="G167" s="9" t="s">
        <v>7</v>
      </c>
      <c r="H167" s="9" t="s">
        <v>8</v>
      </c>
      <c r="I167" s="9" t="s">
        <v>8</v>
      </c>
      <c r="J167" s="9" t="s">
        <v>9</v>
      </c>
      <c r="K167" s="9" t="s">
        <v>9</v>
      </c>
      <c r="L167" s="10" t="s">
        <v>10</v>
      </c>
      <c r="M167" s="10" t="s">
        <v>11</v>
      </c>
      <c r="N167" s="9" t="s">
        <v>12</v>
      </c>
      <c r="O167" s="9" t="s">
        <v>6</v>
      </c>
      <c r="P167" s="11" t="s">
        <v>6</v>
      </c>
      <c r="Q167" s="10" t="s">
        <v>63</v>
      </c>
      <c r="R167" s="10" t="s">
        <v>13</v>
      </c>
      <c r="S167" s="9" t="s">
        <v>14</v>
      </c>
      <c r="T167" s="9" t="s">
        <v>7</v>
      </c>
      <c r="U167" s="11" t="s">
        <v>7</v>
      </c>
      <c r="V167" s="10" t="s">
        <v>15</v>
      </c>
      <c r="W167" s="10" t="s">
        <v>16</v>
      </c>
      <c r="X167" s="9" t="s">
        <v>17</v>
      </c>
      <c r="Y167" s="9" t="s">
        <v>8</v>
      </c>
      <c r="Z167" s="11" t="s">
        <v>8</v>
      </c>
      <c r="AA167" s="10" t="s">
        <v>18</v>
      </c>
      <c r="AB167" s="10" t="s">
        <v>19</v>
      </c>
      <c r="AC167" s="9" t="s">
        <v>9</v>
      </c>
      <c r="AD167" s="9" t="s">
        <v>9</v>
      </c>
      <c r="AE167" s="11" t="s">
        <v>20</v>
      </c>
    </row>
    <row r="168" spans="1:31" ht="14.5">
      <c r="A168" s="1"/>
      <c r="B168" s="139"/>
      <c r="C168" s="13"/>
      <c r="D168" s="14">
        <v>2021</v>
      </c>
      <c r="E168" s="14">
        <v>2021</v>
      </c>
      <c r="F168" s="14">
        <v>2021</v>
      </c>
      <c r="G168" s="14">
        <v>2021</v>
      </c>
      <c r="H168" s="14">
        <v>2021</v>
      </c>
      <c r="I168" s="14">
        <v>2021</v>
      </c>
      <c r="J168" s="14">
        <v>2021</v>
      </c>
      <c r="K168" s="14">
        <v>2021</v>
      </c>
      <c r="L168" s="15" t="s">
        <v>22</v>
      </c>
      <c r="M168" s="15" t="s">
        <v>22</v>
      </c>
      <c r="N168" s="14" t="s">
        <v>22</v>
      </c>
      <c r="O168" s="14" t="s">
        <v>22</v>
      </c>
      <c r="P168" s="16">
        <v>2022</v>
      </c>
      <c r="Q168" s="15" t="s">
        <v>22</v>
      </c>
      <c r="R168" s="15" t="s">
        <v>22</v>
      </c>
      <c r="S168" s="14" t="s">
        <v>22</v>
      </c>
      <c r="T168" s="14" t="s">
        <v>22</v>
      </c>
      <c r="U168" s="16">
        <v>2022</v>
      </c>
      <c r="V168" s="15" t="s">
        <v>22</v>
      </c>
      <c r="W168" s="15" t="s">
        <v>22</v>
      </c>
      <c r="X168" s="14" t="s">
        <v>22</v>
      </c>
      <c r="Y168" s="14" t="s">
        <v>22</v>
      </c>
      <c r="Z168" s="16">
        <v>2022</v>
      </c>
      <c r="AA168" s="15" t="s">
        <v>22</v>
      </c>
      <c r="AB168" s="15" t="s">
        <v>22</v>
      </c>
      <c r="AC168" s="14">
        <v>2022</v>
      </c>
      <c r="AD168" s="14">
        <v>2022</v>
      </c>
      <c r="AE168" s="16">
        <v>2022</v>
      </c>
    </row>
    <row r="169" spans="1:31" ht="14.5">
      <c r="A169" s="1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spans="1:31" ht="14.5">
      <c r="A170" s="1"/>
      <c r="B170" s="33">
        <v>1</v>
      </c>
      <c r="C170" s="49">
        <v>1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f>E170+G170+I170</f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f>N170</f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f>S170</f>
        <v>0</v>
      </c>
      <c r="V170" s="29">
        <v>0</v>
      </c>
      <c r="W170" s="29">
        <v>0</v>
      </c>
      <c r="X170" s="29">
        <v>0</v>
      </c>
      <c r="Y170" s="29">
        <v>0</v>
      </c>
      <c r="Z170" s="29">
        <f>X170</f>
        <v>0</v>
      </c>
      <c r="AA170" s="29">
        <v>0</v>
      </c>
      <c r="AB170" s="29">
        <v>0</v>
      </c>
      <c r="AC170" s="29">
        <v>0</v>
      </c>
      <c r="AD170" s="29">
        <v>0</v>
      </c>
      <c r="AE170" s="29">
        <f>AC170</f>
        <v>0</v>
      </c>
    </row>
    <row r="171" spans="1:31" ht="14.5">
      <c r="A171" s="1"/>
      <c r="B171" s="33">
        <v>2</v>
      </c>
      <c r="C171" s="49">
        <v>2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f t="shared" ref="K171:K189" si="165">E171+G171+I171</f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f t="shared" ref="P171:P189" si="166">N171</f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f t="shared" ref="U171:U189" si="167">S171</f>
        <v>0</v>
      </c>
      <c r="V171" s="29">
        <v>0</v>
      </c>
      <c r="W171" s="29">
        <v>0</v>
      </c>
      <c r="X171" s="29">
        <v>0</v>
      </c>
      <c r="Y171" s="29">
        <v>0</v>
      </c>
      <c r="Z171" s="29">
        <f t="shared" ref="Z171:Z189" si="168">X171</f>
        <v>0</v>
      </c>
      <c r="AA171" s="29">
        <v>0</v>
      </c>
      <c r="AB171" s="29">
        <v>0</v>
      </c>
      <c r="AC171" s="29">
        <v>0</v>
      </c>
      <c r="AD171" s="29">
        <v>0</v>
      </c>
      <c r="AE171" s="29">
        <f t="shared" ref="AE171:AE189" si="169">AC171</f>
        <v>0</v>
      </c>
    </row>
    <row r="172" spans="1:31" ht="14.5">
      <c r="A172" s="1"/>
      <c r="B172" s="33">
        <v>3</v>
      </c>
      <c r="C172" s="49">
        <v>3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f t="shared" si="165"/>
        <v>0</v>
      </c>
      <c r="L172" s="29">
        <v>2</v>
      </c>
      <c r="M172" s="29">
        <v>2</v>
      </c>
      <c r="N172" s="29">
        <v>2</v>
      </c>
      <c r="O172" s="29">
        <v>2</v>
      </c>
      <c r="P172" s="29">
        <f t="shared" si="166"/>
        <v>2</v>
      </c>
      <c r="Q172" s="29">
        <v>2</v>
      </c>
      <c r="R172" s="29">
        <v>2</v>
      </c>
      <c r="S172" s="29">
        <v>2</v>
      </c>
      <c r="T172" s="29">
        <v>2</v>
      </c>
      <c r="U172" s="29">
        <f t="shared" si="167"/>
        <v>2</v>
      </c>
      <c r="V172" s="29">
        <v>0</v>
      </c>
      <c r="W172" s="29">
        <v>0</v>
      </c>
      <c r="X172" s="29">
        <v>0</v>
      </c>
      <c r="Y172" s="29">
        <v>2</v>
      </c>
      <c r="Z172" s="29">
        <f t="shared" si="168"/>
        <v>0</v>
      </c>
      <c r="AA172" s="29">
        <v>0</v>
      </c>
      <c r="AB172" s="29">
        <v>0</v>
      </c>
      <c r="AC172" s="29">
        <v>0</v>
      </c>
      <c r="AD172" s="29">
        <v>2</v>
      </c>
      <c r="AE172" s="29">
        <f t="shared" si="169"/>
        <v>0</v>
      </c>
    </row>
    <row r="173" spans="1:31" ht="14.5">
      <c r="A173" s="1"/>
      <c r="B173" s="33">
        <v>4</v>
      </c>
      <c r="C173" s="49">
        <v>4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f t="shared" si="165"/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f t="shared" si="166"/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f t="shared" si="167"/>
        <v>0</v>
      </c>
      <c r="V173" s="29">
        <v>0</v>
      </c>
      <c r="W173" s="29">
        <v>0</v>
      </c>
      <c r="X173" s="29">
        <v>0</v>
      </c>
      <c r="Y173" s="29">
        <v>0</v>
      </c>
      <c r="Z173" s="29">
        <f t="shared" si="168"/>
        <v>0</v>
      </c>
      <c r="AA173" s="29">
        <v>0</v>
      </c>
      <c r="AB173" s="29">
        <v>0</v>
      </c>
      <c r="AC173" s="29">
        <v>0</v>
      </c>
      <c r="AD173" s="29">
        <v>0</v>
      </c>
      <c r="AE173" s="29">
        <f t="shared" si="169"/>
        <v>0</v>
      </c>
    </row>
    <row r="174" spans="1:31" ht="14.5">
      <c r="A174" s="1"/>
      <c r="B174" s="33">
        <v>5</v>
      </c>
      <c r="C174" s="49">
        <v>5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f t="shared" si="165"/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f t="shared" si="166"/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f t="shared" si="167"/>
        <v>0</v>
      </c>
      <c r="V174" s="29">
        <v>0</v>
      </c>
      <c r="W174" s="29">
        <v>0</v>
      </c>
      <c r="X174" s="29">
        <v>0</v>
      </c>
      <c r="Y174" s="29">
        <v>0</v>
      </c>
      <c r="Z174" s="29">
        <f t="shared" si="168"/>
        <v>0</v>
      </c>
      <c r="AA174" s="29">
        <v>0</v>
      </c>
      <c r="AB174" s="29">
        <v>0</v>
      </c>
      <c r="AC174" s="29">
        <v>0</v>
      </c>
      <c r="AD174" s="29">
        <v>0</v>
      </c>
      <c r="AE174" s="29">
        <f t="shared" si="169"/>
        <v>0</v>
      </c>
    </row>
    <row r="175" spans="1:31" ht="14.5">
      <c r="A175" s="1"/>
      <c r="B175" s="33">
        <v>6</v>
      </c>
      <c r="C175" s="49">
        <v>6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f t="shared" si="165"/>
        <v>0</v>
      </c>
      <c r="L175" s="29">
        <v>3</v>
      </c>
      <c r="M175" s="29">
        <v>3</v>
      </c>
      <c r="N175" s="29">
        <v>3</v>
      </c>
      <c r="O175" s="29">
        <v>3</v>
      </c>
      <c r="P175" s="29">
        <f t="shared" si="166"/>
        <v>3</v>
      </c>
      <c r="Q175" s="29">
        <v>4</v>
      </c>
      <c r="R175" s="29">
        <v>4</v>
      </c>
      <c r="S175" s="29">
        <v>4</v>
      </c>
      <c r="T175" s="29">
        <v>3</v>
      </c>
      <c r="U175" s="29">
        <f t="shared" si="167"/>
        <v>4</v>
      </c>
      <c r="V175" s="29">
        <v>0</v>
      </c>
      <c r="W175" s="29">
        <v>0</v>
      </c>
      <c r="X175" s="29">
        <v>0</v>
      </c>
      <c r="Y175" s="29">
        <v>3</v>
      </c>
      <c r="Z175" s="29">
        <f t="shared" si="168"/>
        <v>0</v>
      </c>
      <c r="AA175" s="29">
        <v>0</v>
      </c>
      <c r="AB175" s="29">
        <v>0</v>
      </c>
      <c r="AC175" s="29">
        <v>0</v>
      </c>
      <c r="AD175" s="29">
        <v>3</v>
      </c>
      <c r="AE175" s="29">
        <f t="shared" si="169"/>
        <v>0</v>
      </c>
    </row>
    <row r="176" spans="1:31" ht="14.5">
      <c r="A176" s="1"/>
      <c r="B176" s="33">
        <v>7</v>
      </c>
      <c r="C176" s="49">
        <v>7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f t="shared" si="165"/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f t="shared" si="166"/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f t="shared" si="167"/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f t="shared" si="168"/>
        <v>0</v>
      </c>
      <c r="AA176" s="29">
        <v>0</v>
      </c>
      <c r="AB176" s="29">
        <v>0</v>
      </c>
      <c r="AC176" s="29">
        <v>0</v>
      </c>
      <c r="AD176" s="29">
        <v>0</v>
      </c>
      <c r="AE176" s="29">
        <f t="shared" si="169"/>
        <v>0</v>
      </c>
    </row>
    <row r="177" spans="1:31" ht="14.5">
      <c r="A177" s="1"/>
      <c r="B177" s="33">
        <v>8</v>
      </c>
      <c r="C177" s="49">
        <v>8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f t="shared" si="165"/>
        <v>0</v>
      </c>
      <c r="L177" s="29">
        <v>9</v>
      </c>
      <c r="M177" s="29">
        <v>9</v>
      </c>
      <c r="N177" s="29">
        <v>9</v>
      </c>
      <c r="O177" s="29">
        <v>9</v>
      </c>
      <c r="P177" s="29">
        <f t="shared" si="166"/>
        <v>9</v>
      </c>
      <c r="Q177" s="29">
        <v>9</v>
      </c>
      <c r="R177" s="29">
        <v>9</v>
      </c>
      <c r="S177" s="29">
        <v>9</v>
      </c>
      <c r="T177" s="29">
        <v>9</v>
      </c>
      <c r="U177" s="29">
        <f t="shared" si="167"/>
        <v>9</v>
      </c>
      <c r="V177" s="29">
        <v>0</v>
      </c>
      <c r="W177" s="29">
        <v>0</v>
      </c>
      <c r="X177" s="29">
        <v>0</v>
      </c>
      <c r="Y177" s="29">
        <v>9</v>
      </c>
      <c r="Z177" s="29">
        <f t="shared" si="168"/>
        <v>0</v>
      </c>
      <c r="AA177" s="29">
        <v>0</v>
      </c>
      <c r="AB177" s="29">
        <v>0</v>
      </c>
      <c r="AC177" s="29">
        <v>0</v>
      </c>
      <c r="AD177" s="29">
        <v>9</v>
      </c>
      <c r="AE177" s="29">
        <f t="shared" si="169"/>
        <v>0</v>
      </c>
    </row>
    <row r="178" spans="1:31" ht="14.5">
      <c r="A178" s="1"/>
      <c r="B178" s="33">
        <v>9</v>
      </c>
      <c r="C178" s="49">
        <v>9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f t="shared" si="165"/>
        <v>0</v>
      </c>
      <c r="L178" s="29">
        <v>1</v>
      </c>
      <c r="M178" s="29">
        <v>1</v>
      </c>
      <c r="N178" s="29">
        <v>1</v>
      </c>
      <c r="O178" s="29">
        <v>1</v>
      </c>
      <c r="P178" s="29">
        <f t="shared" si="166"/>
        <v>1</v>
      </c>
      <c r="Q178" s="29">
        <v>2</v>
      </c>
      <c r="R178" s="29">
        <v>2</v>
      </c>
      <c r="S178" s="29">
        <v>2</v>
      </c>
      <c r="T178" s="29">
        <v>1</v>
      </c>
      <c r="U178" s="29">
        <f t="shared" si="167"/>
        <v>2</v>
      </c>
      <c r="V178" s="29">
        <v>0</v>
      </c>
      <c r="W178" s="29">
        <v>0</v>
      </c>
      <c r="X178" s="29">
        <v>0</v>
      </c>
      <c r="Y178" s="29">
        <v>1</v>
      </c>
      <c r="Z178" s="29">
        <f t="shared" si="168"/>
        <v>0</v>
      </c>
      <c r="AA178" s="29">
        <v>0</v>
      </c>
      <c r="AB178" s="29">
        <v>0</v>
      </c>
      <c r="AC178" s="29">
        <v>0</v>
      </c>
      <c r="AD178" s="29">
        <v>1</v>
      </c>
      <c r="AE178" s="29">
        <f t="shared" si="169"/>
        <v>0</v>
      </c>
    </row>
    <row r="179" spans="1:31" ht="14.5">
      <c r="A179" s="1"/>
      <c r="B179" s="33">
        <v>10</v>
      </c>
      <c r="C179" s="49">
        <v>10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f t="shared" si="165"/>
        <v>0</v>
      </c>
      <c r="L179" s="29">
        <v>9</v>
      </c>
      <c r="M179" s="29">
        <v>8</v>
      </c>
      <c r="N179" s="29">
        <v>8</v>
      </c>
      <c r="O179" s="29">
        <v>9</v>
      </c>
      <c r="P179" s="29">
        <f t="shared" si="166"/>
        <v>8</v>
      </c>
      <c r="Q179" s="29">
        <v>7</v>
      </c>
      <c r="R179" s="29">
        <v>7</v>
      </c>
      <c r="S179" s="29">
        <v>7</v>
      </c>
      <c r="T179" s="29">
        <v>9</v>
      </c>
      <c r="U179" s="29">
        <f t="shared" si="167"/>
        <v>7</v>
      </c>
      <c r="V179" s="29">
        <v>0</v>
      </c>
      <c r="W179" s="29">
        <v>0</v>
      </c>
      <c r="X179" s="29">
        <v>0</v>
      </c>
      <c r="Y179" s="29">
        <v>9</v>
      </c>
      <c r="Z179" s="29">
        <f t="shared" si="168"/>
        <v>0</v>
      </c>
      <c r="AA179" s="29">
        <v>0</v>
      </c>
      <c r="AB179" s="29">
        <v>0</v>
      </c>
      <c r="AC179" s="29">
        <v>0</v>
      </c>
      <c r="AD179" s="29">
        <v>9</v>
      </c>
      <c r="AE179" s="29">
        <f t="shared" si="169"/>
        <v>0</v>
      </c>
    </row>
    <row r="180" spans="1:31" ht="14.5">
      <c r="A180" s="1"/>
      <c r="B180" s="33">
        <v>11</v>
      </c>
      <c r="C180" s="49">
        <v>11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f t="shared" si="165"/>
        <v>0</v>
      </c>
      <c r="L180" s="29">
        <v>4</v>
      </c>
      <c r="M180" s="29">
        <v>4</v>
      </c>
      <c r="N180" s="29">
        <v>4</v>
      </c>
      <c r="O180" s="29">
        <v>4</v>
      </c>
      <c r="P180" s="29">
        <f t="shared" si="166"/>
        <v>4</v>
      </c>
      <c r="Q180" s="29">
        <v>4</v>
      </c>
      <c r="R180" s="29">
        <v>4</v>
      </c>
      <c r="S180" s="29">
        <v>4</v>
      </c>
      <c r="T180" s="29">
        <v>4</v>
      </c>
      <c r="U180" s="29">
        <f t="shared" si="167"/>
        <v>4</v>
      </c>
      <c r="V180" s="29">
        <v>0</v>
      </c>
      <c r="W180" s="29">
        <v>0</v>
      </c>
      <c r="X180" s="29">
        <v>0</v>
      </c>
      <c r="Y180" s="29">
        <v>4</v>
      </c>
      <c r="Z180" s="29">
        <f t="shared" si="168"/>
        <v>0</v>
      </c>
      <c r="AA180" s="29">
        <v>0</v>
      </c>
      <c r="AB180" s="29">
        <v>0</v>
      </c>
      <c r="AC180" s="29">
        <v>0</v>
      </c>
      <c r="AD180" s="29">
        <v>4</v>
      </c>
      <c r="AE180" s="29">
        <f t="shared" si="169"/>
        <v>0</v>
      </c>
    </row>
    <row r="181" spans="1:31" ht="14.5">
      <c r="A181" s="1"/>
      <c r="B181" s="33">
        <v>12</v>
      </c>
      <c r="C181" s="49">
        <v>12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f t="shared" si="165"/>
        <v>0</v>
      </c>
      <c r="L181" s="29">
        <v>43</v>
      </c>
      <c r="M181" s="29">
        <v>43</v>
      </c>
      <c r="N181" s="29">
        <v>43</v>
      </c>
      <c r="O181" s="29">
        <v>41</v>
      </c>
      <c r="P181" s="29">
        <f t="shared" si="166"/>
        <v>43</v>
      </c>
      <c r="Q181" s="29">
        <v>43</v>
      </c>
      <c r="R181" s="29">
        <v>43</v>
      </c>
      <c r="S181" s="29">
        <v>43</v>
      </c>
      <c r="T181" s="29">
        <v>41</v>
      </c>
      <c r="U181" s="29">
        <f t="shared" si="167"/>
        <v>43</v>
      </c>
      <c r="V181" s="29">
        <v>0</v>
      </c>
      <c r="W181" s="29">
        <v>0</v>
      </c>
      <c r="X181" s="29">
        <v>0</v>
      </c>
      <c r="Y181" s="29">
        <v>41</v>
      </c>
      <c r="Z181" s="29">
        <f t="shared" si="168"/>
        <v>0</v>
      </c>
      <c r="AA181" s="29">
        <v>0</v>
      </c>
      <c r="AB181" s="29">
        <v>0</v>
      </c>
      <c r="AC181" s="29">
        <v>0</v>
      </c>
      <c r="AD181" s="29">
        <v>41</v>
      </c>
      <c r="AE181" s="29">
        <f t="shared" si="169"/>
        <v>0</v>
      </c>
    </row>
    <row r="182" spans="1:31" ht="15.75" customHeight="1">
      <c r="A182" s="1"/>
      <c r="B182" s="33">
        <v>13</v>
      </c>
      <c r="C182" s="49">
        <v>13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f t="shared" si="165"/>
        <v>0</v>
      </c>
      <c r="L182" s="29">
        <v>37</v>
      </c>
      <c r="M182" s="29">
        <v>37</v>
      </c>
      <c r="N182" s="29">
        <v>37</v>
      </c>
      <c r="O182" s="29">
        <v>37</v>
      </c>
      <c r="P182" s="29">
        <f t="shared" si="166"/>
        <v>37</v>
      </c>
      <c r="Q182" s="29">
        <v>37</v>
      </c>
      <c r="R182" s="29">
        <v>37</v>
      </c>
      <c r="S182" s="29">
        <v>37</v>
      </c>
      <c r="T182" s="29">
        <v>37</v>
      </c>
      <c r="U182" s="29">
        <f t="shared" si="167"/>
        <v>37</v>
      </c>
      <c r="V182" s="29">
        <v>0</v>
      </c>
      <c r="W182" s="29">
        <v>0</v>
      </c>
      <c r="X182" s="29">
        <v>0</v>
      </c>
      <c r="Y182" s="29">
        <v>37</v>
      </c>
      <c r="Z182" s="29">
        <f t="shared" si="168"/>
        <v>0</v>
      </c>
      <c r="AA182" s="29">
        <v>0</v>
      </c>
      <c r="AB182" s="29">
        <v>0</v>
      </c>
      <c r="AC182" s="29">
        <v>0</v>
      </c>
      <c r="AD182" s="29">
        <v>37</v>
      </c>
      <c r="AE182" s="29">
        <f t="shared" si="169"/>
        <v>0</v>
      </c>
    </row>
    <row r="183" spans="1:31" ht="15.75" customHeight="1">
      <c r="A183" s="1"/>
      <c r="B183" s="33">
        <v>14</v>
      </c>
      <c r="C183" s="49">
        <v>14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f t="shared" si="165"/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f t="shared" si="166"/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f t="shared" si="167"/>
        <v>0</v>
      </c>
      <c r="V183" s="29">
        <v>0</v>
      </c>
      <c r="W183" s="29">
        <v>0</v>
      </c>
      <c r="X183" s="29">
        <v>0</v>
      </c>
      <c r="Y183" s="29">
        <v>0</v>
      </c>
      <c r="Z183" s="29">
        <f t="shared" si="168"/>
        <v>0</v>
      </c>
      <c r="AA183" s="29">
        <v>0</v>
      </c>
      <c r="AB183" s="29">
        <v>0</v>
      </c>
      <c r="AC183" s="29">
        <v>0</v>
      </c>
      <c r="AD183" s="29">
        <v>0</v>
      </c>
      <c r="AE183" s="29">
        <f t="shared" si="169"/>
        <v>0</v>
      </c>
    </row>
    <row r="184" spans="1:31" ht="15.75" customHeight="1">
      <c r="A184" s="1"/>
      <c r="B184" s="33">
        <v>15</v>
      </c>
      <c r="C184" s="49">
        <v>15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f t="shared" si="165"/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f t="shared" si="166"/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f t="shared" si="167"/>
        <v>0</v>
      </c>
      <c r="V184" s="29">
        <v>0</v>
      </c>
      <c r="W184" s="29">
        <v>0</v>
      </c>
      <c r="X184" s="29">
        <v>0</v>
      </c>
      <c r="Y184" s="29">
        <v>0</v>
      </c>
      <c r="Z184" s="29">
        <f t="shared" si="168"/>
        <v>0</v>
      </c>
      <c r="AA184" s="29">
        <v>0</v>
      </c>
      <c r="AB184" s="29">
        <v>0</v>
      </c>
      <c r="AC184" s="29">
        <v>0</v>
      </c>
      <c r="AD184" s="29">
        <v>0</v>
      </c>
      <c r="AE184" s="29">
        <f t="shared" si="169"/>
        <v>0</v>
      </c>
    </row>
    <row r="185" spans="1:31" ht="15.75" customHeight="1">
      <c r="A185" s="1"/>
      <c r="B185" s="33">
        <v>16</v>
      </c>
      <c r="C185" s="49">
        <v>16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f t="shared" si="165"/>
        <v>0</v>
      </c>
      <c r="L185" s="29">
        <v>2</v>
      </c>
      <c r="M185" s="29">
        <v>2</v>
      </c>
      <c r="N185" s="29">
        <v>2</v>
      </c>
      <c r="O185" s="29">
        <v>2</v>
      </c>
      <c r="P185" s="29">
        <f t="shared" si="166"/>
        <v>2</v>
      </c>
      <c r="Q185" s="29">
        <v>2</v>
      </c>
      <c r="R185" s="29">
        <v>2</v>
      </c>
      <c r="S185" s="29">
        <v>2</v>
      </c>
      <c r="T185" s="29">
        <v>2</v>
      </c>
      <c r="U185" s="29">
        <f t="shared" si="167"/>
        <v>2</v>
      </c>
      <c r="V185" s="29">
        <v>0</v>
      </c>
      <c r="W185" s="29">
        <v>0</v>
      </c>
      <c r="X185" s="29">
        <v>0</v>
      </c>
      <c r="Y185" s="29">
        <v>2</v>
      </c>
      <c r="Z185" s="29">
        <f t="shared" si="168"/>
        <v>0</v>
      </c>
      <c r="AA185" s="29">
        <v>0</v>
      </c>
      <c r="AB185" s="29">
        <v>0</v>
      </c>
      <c r="AC185" s="29">
        <v>0</v>
      </c>
      <c r="AD185" s="29">
        <v>2</v>
      </c>
      <c r="AE185" s="29">
        <f t="shared" si="169"/>
        <v>0</v>
      </c>
    </row>
    <row r="186" spans="1:31" ht="15.75" customHeight="1">
      <c r="A186" s="1"/>
      <c r="B186" s="33">
        <v>17</v>
      </c>
      <c r="C186" s="49">
        <v>17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f t="shared" si="165"/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f t="shared" si="166"/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f t="shared" si="167"/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f t="shared" si="168"/>
        <v>0</v>
      </c>
      <c r="AA186" s="29">
        <v>0</v>
      </c>
      <c r="AB186" s="29">
        <v>0</v>
      </c>
      <c r="AC186" s="29">
        <v>0</v>
      </c>
      <c r="AD186" s="29">
        <v>0</v>
      </c>
      <c r="AE186" s="29">
        <f t="shared" si="169"/>
        <v>0</v>
      </c>
    </row>
    <row r="187" spans="1:31" ht="15.75" customHeight="1">
      <c r="A187" s="1"/>
      <c r="B187" s="33">
        <v>18</v>
      </c>
      <c r="C187" s="49">
        <v>18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f t="shared" si="165"/>
        <v>0</v>
      </c>
      <c r="L187" s="29">
        <v>6</v>
      </c>
      <c r="M187" s="29">
        <v>6</v>
      </c>
      <c r="N187" s="29">
        <v>6</v>
      </c>
      <c r="O187" s="29">
        <v>6</v>
      </c>
      <c r="P187" s="29">
        <f t="shared" si="166"/>
        <v>6</v>
      </c>
      <c r="Q187" s="29">
        <v>0</v>
      </c>
      <c r="R187" s="29">
        <v>0</v>
      </c>
      <c r="S187" s="29">
        <v>0</v>
      </c>
      <c r="T187" s="29">
        <v>6</v>
      </c>
      <c r="U187" s="29">
        <f t="shared" si="167"/>
        <v>0</v>
      </c>
      <c r="V187" s="29">
        <v>0</v>
      </c>
      <c r="W187" s="29">
        <v>0</v>
      </c>
      <c r="X187" s="29">
        <v>0</v>
      </c>
      <c r="Y187" s="29">
        <v>6</v>
      </c>
      <c r="Z187" s="29">
        <f t="shared" si="168"/>
        <v>0</v>
      </c>
      <c r="AA187" s="29">
        <v>0</v>
      </c>
      <c r="AB187" s="29">
        <v>0</v>
      </c>
      <c r="AC187" s="29">
        <v>0</v>
      </c>
      <c r="AD187" s="29">
        <v>6</v>
      </c>
      <c r="AE187" s="29">
        <f t="shared" si="169"/>
        <v>0</v>
      </c>
    </row>
    <row r="188" spans="1:31" ht="15.75" customHeight="1">
      <c r="A188" s="1"/>
      <c r="B188" s="33">
        <v>19</v>
      </c>
      <c r="C188" s="49">
        <v>19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f t="shared" si="165"/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f t="shared" si="166"/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f t="shared" si="167"/>
        <v>0</v>
      </c>
      <c r="V188" s="29">
        <v>0</v>
      </c>
      <c r="W188" s="29">
        <v>0</v>
      </c>
      <c r="X188" s="29">
        <v>0</v>
      </c>
      <c r="Y188" s="29">
        <v>0</v>
      </c>
      <c r="Z188" s="29">
        <f t="shared" si="168"/>
        <v>0</v>
      </c>
      <c r="AA188" s="29">
        <v>0</v>
      </c>
      <c r="AB188" s="29">
        <v>0</v>
      </c>
      <c r="AC188" s="29">
        <v>0</v>
      </c>
      <c r="AD188" s="29">
        <v>0</v>
      </c>
      <c r="AE188" s="29">
        <f t="shared" si="169"/>
        <v>0</v>
      </c>
    </row>
    <row r="189" spans="1:31" ht="15.75" customHeight="1">
      <c r="A189" s="1"/>
      <c r="B189" s="33">
        <v>20</v>
      </c>
      <c r="C189" s="49">
        <v>20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f t="shared" si="165"/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f t="shared" si="166"/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f t="shared" si="167"/>
        <v>0</v>
      </c>
      <c r="V189" s="29">
        <v>0</v>
      </c>
      <c r="W189" s="29">
        <v>0</v>
      </c>
      <c r="X189" s="29">
        <v>0</v>
      </c>
      <c r="Y189" s="29">
        <v>0</v>
      </c>
      <c r="Z189" s="29">
        <f t="shared" si="168"/>
        <v>0</v>
      </c>
      <c r="AA189" s="29">
        <v>0</v>
      </c>
      <c r="AB189" s="29">
        <v>0</v>
      </c>
      <c r="AC189" s="29">
        <v>0</v>
      </c>
      <c r="AD189" s="29">
        <v>0</v>
      </c>
      <c r="AE189" s="29">
        <f t="shared" si="169"/>
        <v>0</v>
      </c>
    </row>
    <row r="190" spans="1:31" ht="30" customHeight="1">
      <c r="A190" s="1"/>
      <c r="B190" s="142" t="s">
        <v>69</v>
      </c>
      <c r="C190" s="143"/>
      <c r="D190" s="51">
        <f>+SUM(D170:D189)</f>
        <v>0</v>
      </c>
      <c r="E190" s="51">
        <f t="shared" ref="E190" si="170">+SUM(E170:E189)</f>
        <v>0</v>
      </c>
      <c r="F190" s="51">
        <f t="shared" ref="F190" si="171">+SUM(F170:F189)</f>
        <v>0</v>
      </c>
      <c r="G190" s="51">
        <f t="shared" ref="G190" si="172">+SUM(G170:G189)</f>
        <v>0</v>
      </c>
      <c r="H190" s="51">
        <f t="shared" ref="H190" si="173">+SUM(H170:H189)</f>
        <v>0</v>
      </c>
      <c r="I190" s="51">
        <f t="shared" ref="I190" si="174">+SUM(I170:I189)</f>
        <v>0</v>
      </c>
      <c r="J190" s="51">
        <f t="shared" ref="J190" si="175">+SUM(J170:J189)</f>
        <v>0</v>
      </c>
      <c r="K190" s="51">
        <f t="shared" ref="K190" si="176">+SUM(K170:K189)</f>
        <v>0</v>
      </c>
      <c r="L190" s="51">
        <f t="shared" ref="L190" si="177">+SUM(L170:L189)</f>
        <v>116</v>
      </c>
      <c r="M190" s="51">
        <f t="shared" ref="M190" si="178">+SUM(M170:M189)</f>
        <v>115</v>
      </c>
      <c r="N190" s="51">
        <f t="shared" ref="N190" si="179">+SUM(N170:N189)</f>
        <v>115</v>
      </c>
      <c r="O190" s="51">
        <f t="shared" ref="O190" si="180">+SUM(O170:O189)</f>
        <v>114</v>
      </c>
      <c r="P190" s="51">
        <f t="shared" ref="P190" si="181">+SUM(P170:P189)</f>
        <v>115</v>
      </c>
      <c r="Q190" s="51">
        <f t="shared" ref="Q190" si="182">+SUM(Q170:Q189)</f>
        <v>110</v>
      </c>
      <c r="R190" s="51">
        <f t="shared" ref="R190" si="183">+SUM(R170:R189)</f>
        <v>110</v>
      </c>
      <c r="S190" s="51">
        <f t="shared" ref="S190" si="184">+SUM(S170:S189)</f>
        <v>110</v>
      </c>
      <c r="T190" s="51">
        <f t="shared" ref="T190" si="185">+SUM(T170:T189)</f>
        <v>114</v>
      </c>
      <c r="U190" s="51">
        <f t="shared" ref="U190" si="186">+SUM(U170:U189)</f>
        <v>110</v>
      </c>
      <c r="V190" s="51">
        <f t="shared" ref="V190" si="187">+SUM(V170:V189)</f>
        <v>0</v>
      </c>
      <c r="W190" s="51">
        <f t="shared" ref="W190" si="188">+SUM(W170:W189)</f>
        <v>0</v>
      </c>
      <c r="X190" s="51">
        <f t="shared" ref="X190" si="189">+SUM(X170:X189)</f>
        <v>0</v>
      </c>
      <c r="Y190" s="51">
        <f t="shared" ref="Y190" si="190">+SUM(Y170:Y189)</f>
        <v>114</v>
      </c>
      <c r="Z190" s="51">
        <f t="shared" ref="Z190" si="191">+SUM(Z170:Z189)</f>
        <v>0</v>
      </c>
      <c r="AA190" s="51">
        <f t="shared" ref="AA190" si="192">+SUM(AA170:AA189)</f>
        <v>0</v>
      </c>
      <c r="AB190" s="51">
        <f t="shared" ref="AB190" si="193">+SUM(AB170:AB189)</f>
        <v>0</v>
      </c>
      <c r="AC190" s="51">
        <f t="shared" ref="AC190" si="194">+SUM(AC170:AC189)</f>
        <v>0</v>
      </c>
      <c r="AD190" s="51">
        <f t="shared" ref="AD190" si="195">+SUM(AD170:AD189)</f>
        <v>114</v>
      </c>
      <c r="AE190" s="51">
        <f t="shared" ref="AE190" si="196">+SUM(AE170:AE189)</f>
        <v>0</v>
      </c>
    </row>
    <row r="191" spans="1:31" ht="15.75" customHeight="1">
      <c r="A191" s="1"/>
      <c r="B191" s="1" t="str">
        <f>B164</f>
        <v>Organik Pelindo Penugasan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31" ht="14.5">
      <c r="A192" s="1"/>
      <c r="B192" s="40" t="str">
        <f>Usia!B101</f>
        <v>Terminal Petikemas Ambon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31" ht="14.5">
      <c r="A193" s="1"/>
      <c r="B193" s="137" t="s">
        <v>3</v>
      </c>
      <c r="C193" s="3"/>
      <c r="D193" s="4" t="s">
        <v>0</v>
      </c>
      <c r="E193" s="4" t="s">
        <v>1</v>
      </c>
      <c r="F193" s="4" t="s">
        <v>0</v>
      </c>
      <c r="G193" s="4" t="s">
        <v>1</v>
      </c>
      <c r="H193" s="4" t="s">
        <v>0</v>
      </c>
      <c r="I193" s="4" t="s">
        <v>1</v>
      </c>
      <c r="J193" s="4" t="s">
        <v>0</v>
      </c>
      <c r="K193" s="4" t="s">
        <v>1</v>
      </c>
      <c r="L193" s="5" t="s">
        <v>0</v>
      </c>
      <c r="M193" s="5" t="s">
        <v>0</v>
      </c>
      <c r="N193" s="4" t="s">
        <v>0</v>
      </c>
      <c r="O193" s="4" t="s">
        <v>1</v>
      </c>
      <c r="P193" s="6" t="s">
        <v>0</v>
      </c>
      <c r="Q193" s="5" t="s">
        <v>0</v>
      </c>
      <c r="R193" s="5" t="s">
        <v>0</v>
      </c>
      <c r="S193" s="4" t="s">
        <v>0</v>
      </c>
      <c r="T193" s="4" t="s">
        <v>1</v>
      </c>
      <c r="U193" s="6" t="s">
        <v>0</v>
      </c>
      <c r="V193" s="5" t="s">
        <v>0</v>
      </c>
      <c r="W193" s="5" t="s">
        <v>0</v>
      </c>
      <c r="X193" s="4" t="s">
        <v>0</v>
      </c>
      <c r="Y193" s="4" t="s">
        <v>1</v>
      </c>
      <c r="Z193" s="6" t="s">
        <v>0</v>
      </c>
      <c r="AA193" s="5" t="s">
        <v>0</v>
      </c>
      <c r="AB193" s="5" t="s">
        <v>0</v>
      </c>
      <c r="AC193" s="4" t="s">
        <v>0</v>
      </c>
      <c r="AD193" s="4" t="s">
        <v>1</v>
      </c>
      <c r="AE193" s="6" t="s">
        <v>0</v>
      </c>
    </row>
    <row r="194" spans="1:31" ht="15" customHeight="1">
      <c r="A194" s="1"/>
      <c r="B194" s="138"/>
      <c r="C194" s="9" t="s">
        <v>38</v>
      </c>
      <c r="D194" s="9" t="s">
        <v>6</v>
      </c>
      <c r="E194" s="9" t="s">
        <v>6</v>
      </c>
      <c r="F194" s="9" t="s">
        <v>7</v>
      </c>
      <c r="G194" s="9" t="s">
        <v>7</v>
      </c>
      <c r="H194" s="9" t="s">
        <v>8</v>
      </c>
      <c r="I194" s="9" t="s">
        <v>8</v>
      </c>
      <c r="J194" s="9" t="s">
        <v>9</v>
      </c>
      <c r="K194" s="9" t="s">
        <v>9</v>
      </c>
      <c r="L194" s="10" t="s">
        <v>10</v>
      </c>
      <c r="M194" s="10" t="s">
        <v>11</v>
      </c>
      <c r="N194" s="9" t="s">
        <v>12</v>
      </c>
      <c r="O194" s="9" t="s">
        <v>6</v>
      </c>
      <c r="P194" s="11" t="s">
        <v>6</v>
      </c>
      <c r="Q194" s="10" t="s">
        <v>63</v>
      </c>
      <c r="R194" s="10" t="s">
        <v>13</v>
      </c>
      <c r="S194" s="9" t="s">
        <v>14</v>
      </c>
      <c r="T194" s="9" t="s">
        <v>7</v>
      </c>
      <c r="U194" s="11" t="s">
        <v>7</v>
      </c>
      <c r="V194" s="10" t="s">
        <v>15</v>
      </c>
      <c r="W194" s="10" t="s">
        <v>16</v>
      </c>
      <c r="X194" s="9" t="s">
        <v>17</v>
      </c>
      <c r="Y194" s="9" t="s">
        <v>8</v>
      </c>
      <c r="Z194" s="11" t="s">
        <v>8</v>
      </c>
      <c r="AA194" s="10" t="s">
        <v>18</v>
      </c>
      <c r="AB194" s="10" t="s">
        <v>19</v>
      </c>
      <c r="AC194" s="9" t="s">
        <v>9</v>
      </c>
      <c r="AD194" s="9" t="s">
        <v>9</v>
      </c>
      <c r="AE194" s="11" t="s">
        <v>20</v>
      </c>
    </row>
    <row r="195" spans="1:31" ht="14.5">
      <c r="A195" s="1"/>
      <c r="B195" s="139"/>
      <c r="C195" s="13"/>
      <c r="D195" s="14">
        <v>2021</v>
      </c>
      <c r="E195" s="14">
        <v>2021</v>
      </c>
      <c r="F195" s="14">
        <v>2021</v>
      </c>
      <c r="G195" s="14">
        <v>2021</v>
      </c>
      <c r="H195" s="14">
        <v>2021</v>
      </c>
      <c r="I195" s="14">
        <v>2021</v>
      </c>
      <c r="J195" s="14">
        <v>2021</v>
      </c>
      <c r="K195" s="14">
        <v>2021</v>
      </c>
      <c r="L195" s="15" t="s">
        <v>22</v>
      </c>
      <c r="M195" s="15" t="s">
        <v>22</v>
      </c>
      <c r="N195" s="14" t="s">
        <v>22</v>
      </c>
      <c r="O195" s="14" t="s">
        <v>22</v>
      </c>
      <c r="P195" s="16">
        <v>2022</v>
      </c>
      <c r="Q195" s="15" t="s">
        <v>22</v>
      </c>
      <c r="R195" s="15" t="s">
        <v>22</v>
      </c>
      <c r="S195" s="14" t="s">
        <v>22</v>
      </c>
      <c r="T195" s="14" t="s">
        <v>22</v>
      </c>
      <c r="U195" s="16">
        <v>2022</v>
      </c>
      <c r="V195" s="15" t="s">
        <v>22</v>
      </c>
      <c r="W195" s="15" t="s">
        <v>22</v>
      </c>
      <c r="X195" s="14" t="s">
        <v>22</v>
      </c>
      <c r="Y195" s="14" t="s">
        <v>22</v>
      </c>
      <c r="Z195" s="16">
        <v>2022</v>
      </c>
      <c r="AA195" s="15" t="s">
        <v>22</v>
      </c>
      <c r="AB195" s="15" t="s">
        <v>22</v>
      </c>
      <c r="AC195" s="14">
        <v>2022</v>
      </c>
      <c r="AD195" s="14">
        <v>2022</v>
      </c>
      <c r="AE195" s="16">
        <v>2022</v>
      </c>
    </row>
    <row r="196" spans="1:31" ht="14.5">
      <c r="A196" s="1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spans="1:31" ht="14.5">
      <c r="A197" s="1"/>
      <c r="B197" s="33">
        <v>1</v>
      </c>
      <c r="C197" s="49">
        <v>1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f>E197+G197+I197</f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f>N197</f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f>S197</f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f>X197</f>
        <v>0</v>
      </c>
      <c r="AA197" s="29">
        <v>0</v>
      </c>
      <c r="AB197" s="29">
        <v>0</v>
      </c>
      <c r="AC197" s="29">
        <v>0</v>
      </c>
      <c r="AD197" s="29">
        <v>0</v>
      </c>
      <c r="AE197" s="29">
        <f>AC197</f>
        <v>0</v>
      </c>
    </row>
    <row r="198" spans="1:31" ht="14.5">
      <c r="A198" s="1"/>
      <c r="B198" s="33">
        <v>2</v>
      </c>
      <c r="C198" s="49">
        <v>2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f t="shared" ref="K198:K216" si="197">E198+G198+I198</f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f t="shared" ref="P198:P216" si="198">N198</f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f t="shared" ref="U198:U216" si="199">S198</f>
        <v>0</v>
      </c>
      <c r="V198" s="29">
        <v>0</v>
      </c>
      <c r="W198" s="29">
        <v>0</v>
      </c>
      <c r="X198" s="29">
        <v>0</v>
      </c>
      <c r="Y198" s="29">
        <v>0</v>
      </c>
      <c r="Z198" s="29">
        <f t="shared" ref="Z198:Z216" si="200">X198</f>
        <v>0</v>
      </c>
      <c r="AA198" s="29">
        <v>0</v>
      </c>
      <c r="AB198" s="29">
        <v>0</v>
      </c>
      <c r="AC198" s="29">
        <v>0</v>
      </c>
      <c r="AD198" s="29">
        <v>0</v>
      </c>
      <c r="AE198" s="29">
        <f t="shared" ref="AE198:AE216" si="201">AC198</f>
        <v>0</v>
      </c>
    </row>
    <row r="199" spans="1:31" ht="14.5">
      <c r="A199" s="1"/>
      <c r="B199" s="33">
        <v>3</v>
      </c>
      <c r="C199" s="49">
        <v>3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f t="shared" si="197"/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f t="shared" si="198"/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f t="shared" si="199"/>
        <v>0</v>
      </c>
      <c r="V199" s="29">
        <v>0</v>
      </c>
      <c r="W199" s="29">
        <v>0</v>
      </c>
      <c r="X199" s="29">
        <v>0</v>
      </c>
      <c r="Y199" s="29">
        <v>0</v>
      </c>
      <c r="Z199" s="29">
        <f t="shared" si="200"/>
        <v>0</v>
      </c>
      <c r="AA199" s="29">
        <v>0</v>
      </c>
      <c r="AB199" s="29">
        <v>0</v>
      </c>
      <c r="AC199" s="29">
        <v>0</v>
      </c>
      <c r="AD199" s="29">
        <v>0</v>
      </c>
      <c r="AE199" s="29">
        <f t="shared" si="201"/>
        <v>0</v>
      </c>
    </row>
    <row r="200" spans="1:31" ht="14.5">
      <c r="A200" s="1"/>
      <c r="B200" s="33">
        <v>4</v>
      </c>
      <c r="C200" s="49">
        <v>4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f t="shared" si="197"/>
        <v>0</v>
      </c>
      <c r="L200" s="29">
        <v>1</v>
      </c>
      <c r="M200" s="29">
        <v>1</v>
      </c>
      <c r="N200" s="29">
        <v>1</v>
      </c>
      <c r="O200" s="29">
        <v>1</v>
      </c>
      <c r="P200" s="29">
        <f t="shared" si="198"/>
        <v>1</v>
      </c>
      <c r="Q200" s="29">
        <v>0</v>
      </c>
      <c r="R200" s="29">
        <v>0</v>
      </c>
      <c r="S200" s="29">
        <v>0</v>
      </c>
      <c r="T200" s="29">
        <v>1</v>
      </c>
      <c r="U200" s="29">
        <f t="shared" si="199"/>
        <v>0</v>
      </c>
      <c r="V200" s="29">
        <v>0</v>
      </c>
      <c r="W200" s="29">
        <v>0</v>
      </c>
      <c r="X200" s="29">
        <v>0</v>
      </c>
      <c r="Y200" s="29">
        <v>1</v>
      </c>
      <c r="Z200" s="29">
        <f t="shared" si="200"/>
        <v>0</v>
      </c>
      <c r="AA200" s="29">
        <v>0</v>
      </c>
      <c r="AB200" s="29">
        <v>0</v>
      </c>
      <c r="AC200" s="29">
        <v>0</v>
      </c>
      <c r="AD200" s="29">
        <v>1</v>
      </c>
      <c r="AE200" s="29">
        <f t="shared" si="201"/>
        <v>0</v>
      </c>
    </row>
    <row r="201" spans="1:31" ht="14.5">
      <c r="A201" s="1"/>
      <c r="B201" s="33">
        <v>5</v>
      </c>
      <c r="C201" s="49">
        <v>5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f t="shared" si="197"/>
        <v>0</v>
      </c>
      <c r="L201" s="29">
        <v>1</v>
      </c>
      <c r="M201" s="29">
        <v>1</v>
      </c>
      <c r="N201" s="29">
        <v>1</v>
      </c>
      <c r="O201" s="29">
        <v>1</v>
      </c>
      <c r="P201" s="29">
        <f t="shared" si="198"/>
        <v>1</v>
      </c>
      <c r="Q201" s="29">
        <v>1</v>
      </c>
      <c r="R201" s="29">
        <v>1</v>
      </c>
      <c r="S201" s="29">
        <v>1</v>
      </c>
      <c r="T201" s="29">
        <v>1</v>
      </c>
      <c r="U201" s="29">
        <f t="shared" si="199"/>
        <v>1</v>
      </c>
      <c r="V201" s="29">
        <v>0</v>
      </c>
      <c r="W201" s="29">
        <v>0</v>
      </c>
      <c r="X201" s="29">
        <v>0</v>
      </c>
      <c r="Y201" s="29">
        <v>1</v>
      </c>
      <c r="Z201" s="29">
        <f t="shared" si="200"/>
        <v>0</v>
      </c>
      <c r="AA201" s="29">
        <v>0</v>
      </c>
      <c r="AB201" s="29">
        <v>0</v>
      </c>
      <c r="AC201" s="29">
        <v>0</v>
      </c>
      <c r="AD201" s="29">
        <v>1</v>
      </c>
      <c r="AE201" s="29">
        <f t="shared" si="201"/>
        <v>0</v>
      </c>
    </row>
    <row r="202" spans="1:31" ht="14.5">
      <c r="A202" s="1"/>
      <c r="B202" s="33">
        <v>6</v>
      </c>
      <c r="C202" s="49">
        <v>6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f t="shared" si="197"/>
        <v>0</v>
      </c>
      <c r="L202" s="29">
        <v>2</v>
      </c>
      <c r="M202" s="29">
        <v>2</v>
      </c>
      <c r="N202" s="29">
        <v>2</v>
      </c>
      <c r="O202" s="29">
        <v>2</v>
      </c>
      <c r="P202" s="29">
        <f t="shared" si="198"/>
        <v>2</v>
      </c>
      <c r="Q202" s="29">
        <v>2</v>
      </c>
      <c r="R202" s="29">
        <v>2</v>
      </c>
      <c r="S202" s="29">
        <v>2</v>
      </c>
      <c r="T202" s="29">
        <v>2</v>
      </c>
      <c r="U202" s="29">
        <f t="shared" si="199"/>
        <v>2</v>
      </c>
      <c r="V202" s="29">
        <v>0</v>
      </c>
      <c r="W202" s="29">
        <v>0</v>
      </c>
      <c r="X202" s="29">
        <v>0</v>
      </c>
      <c r="Y202" s="29">
        <v>2</v>
      </c>
      <c r="Z202" s="29">
        <f t="shared" si="200"/>
        <v>0</v>
      </c>
      <c r="AA202" s="29">
        <v>0</v>
      </c>
      <c r="AB202" s="29">
        <v>0</v>
      </c>
      <c r="AC202" s="29">
        <v>0</v>
      </c>
      <c r="AD202" s="29">
        <v>2</v>
      </c>
      <c r="AE202" s="29">
        <f t="shared" si="201"/>
        <v>0</v>
      </c>
    </row>
    <row r="203" spans="1:31" ht="14.5">
      <c r="A203" s="1"/>
      <c r="B203" s="33">
        <v>7</v>
      </c>
      <c r="C203" s="49">
        <v>7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f t="shared" si="197"/>
        <v>0</v>
      </c>
      <c r="L203" s="29">
        <v>3</v>
      </c>
      <c r="M203" s="29">
        <v>3</v>
      </c>
      <c r="N203" s="29">
        <v>3</v>
      </c>
      <c r="O203" s="29">
        <v>3</v>
      </c>
      <c r="P203" s="29">
        <f t="shared" si="198"/>
        <v>3</v>
      </c>
      <c r="Q203" s="29">
        <v>1</v>
      </c>
      <c r="R203" s="29">
        <v>1</v>
      </c>
      <c r="S203" s="29">
        <v>1</v>
      </c>
      <c r="T203" s="29">
        <v>3</v>
      </c>
      <c r="U203" s="29">
        <f t="shared" si="199"/>
        <v>1</v>
      </c>
      <c r="V203" s="29">
        <v>0</v>
      </c>
      <c r="W203" s="29">
        <v>0</v>
      </c>
      <c r="X203" s="29">
        <v>0</v>
      </c>
      <c r="Y203" s="29">
        <v>3</v>
      </c>
      <c r="Z203" s="29">
        <f t="shared" si="200"/>
        <v>0</v>
      </c>
      <c r="AA203" s="29">
        <v>0</v>
      </c>
      <c r="AB203" s="29">
        <v>0</v>
      </c>
      <c r="AC203" s="29">
        <v>0</v>
      </c>
      <c r="AD203" s="29">
        <v>3</v>
      </c>
      <c r="AE203" s="29">
        <f t="shared" si="201"/>
        <v>0</v>
      </c>
    </row>
    <row r="204" spans="1:31" ht="14.5">
      <c r="A204" s="1"/>
      <c r="B204" s="33">
        <v>8</v>
      </c>
      <c r="C204" s="49">
        <v>8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f t="shared" si="197"/>
        <v>0</v>
      </c>
      <c r="L204" s="29">
        <v>3</v>
      </c>
      <c r="M204" s="29">
        <v>3</v>
      </c>
      <c r="N204" s="29">
        <v>3</v>
      </c>
      <c r="O204" s="29">
        <v>3</v>
      </c>
      <c r="P204" s="29">
        <f t="shared" si="198"/>
        <v>3</v>
      </c>
      <c r="Q204" s="29">
        <v>1</v>
      </c>
      <c r="R204" s="29">
        <v>1</v>
      </c>
      <c r="S204" s="29">
        <v>1</v>
      </c>
      <c r="T204" s="29">
        <v>3</v>
      </c>
      <c r="U204" s="29">
        <f t="shared" si="199"/>
        <v>1</v>
      </c>
      <c r="V204" s="29">
        <v>0</v>
      </c>
      <c r="W204" s="29">
        <v>0</v>
      </c>
      <c r="X204" s="29">
        <v>0</v>
      </c>
      <c r="Y204" s="29">
        <v>3</v>
      </c>
      <c r="Z204" s="29">
        <f t="shared" si="200"/>
        <v>0</v>
      </c>
      <c r="AA204" s="29">
        <v>0</v>
      </c>
      <c r="AB204" s="29">
        <v>0</v>
      </c>
      <c r="AC204" s="29">
        <v>0</v>
      </c>
      <c r="AD204" s="29">
        <v>3</v>
      </c>
      <c r="AE204" s="29">
        <f t="shared" si="201"/>
        <v>0</v>
      </c>
    </row>
    <row r="205" spans="1:31" ht="14.5">
      <c r="A205" s="1"/>
      <c r="B205" s="33">
        <v>9</v>
      </c>
      <c r="C205" s="49">
        <v>9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f t="shared" si="197"/>
        <v>0</v>
      </c>
      <c r="L205" s="29">
        <v>9</v>
      </c>
      <c r="M205" s="29">
        <v>9</v>
      </c>
      <c r="N205" s="29">
        <v>9</v>
      </c>
      <c r="O205" s="29">
        <v>9</v>
      </c>
      <c r="P205" s="29">
        <f t="shared" si="198"/>
        <v>9</v>
      </c>
      <c r="Q205" s="29">
        <v>4</v>
      </c>
      <c r="R205" s="29">
        <v>4</v>
      </c>
      <c r="S205" s="29">
        <v>4</v>
      </c>
      <c r="T205" s="29">
        <v>9</v>
      </c>
      <c r="U205" s="29">
        <f t="shared" si="199"/>
        <v>4</v>
      </c>
      <c r="V205" s="29">
        <v>0</v>
      </c>
      <c r="W205" s="29">
        <v>0</v>
      </c>
      <c r="X205" s="29">
        <v>0</v>
      </c>
      <c r="Y205" s="29">
        <v>9</v>
      </c>
      <c r="Z205" s="29">
        <f t="shared" si="200"/>
        <v>0</v>
      </c>
      <c r="AA205" s="29">
        <v>0</v>
      </c>
      <c r="AB205" s="29">
        <v>0</v>
      </c>
      <c r="AC205" s="29">
        <v>0</v>
      </c>
      <c r="AD205" s="29">
        <v>9</v>
      </c>
      <c r="AE205" s="29">
        <f t="shared" si="201"/>
        <v>0</v>
      </c>
    </row>
    <row r="206" spans="1:31" ht="14.5">
      <c r="A206" s="1"/>
      <c r="B206" s="33">
        <v>10</v>
      </c>
      <c r="C206" s="49">
        <v>10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f t="shared" si="197"/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f t="shared" si="198"/>
        <v>0</v>
      </c>
      <c r="Q206" s="29">
        <v>0</v>
      </c>
      <c r="R206" s="29">
        <v>0</v>
      </c>
      <c r="S206" s="29">
        <v>0</v>
      </c>
      <c r="T206" s="29">
        <v>0</v>
      </c>
      <c r="U206" s="29">
        <f t="shared" si="199"/>
        <v>0</v>
      </c>
      <c r="V206" s="29">
        <v>0</v>
      </c>
      <c r="W206" s="29">
        <v>0</v>
      </c>
      <c r="X206" s="29">
        <v>0</v>
      </c>
      <c r="Y206" s="29">
        <v>0</v>
      </c>
      <c r="Z206" s="29">
        <f t="shared" si="200"/>
        <v>0</v>
      </c>
      <c r="AA206" s="29">
        <v>0</v>
      </c>
      <c r="AB206" s="29">
        <v>0</v>
      </c>
      <c r="AC206" s="29">
        <v>0</v>
      </c>
      <c r="AD206" s="29">
        <v>0</v>
      </c>
      <c r="AE206" s="29">
        <f t="shared" si="201"/>
        <v>0</v>
      </c>
    </row>
    <row r="207" spans="1:31" ht="14.5">
      <c r="A207" s="1"/>
      <c r="B207" s="33">
        <v>11</v>
      </c>
      <c r="C207" s="49">
        <v>11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f t="shared" si="197"/>
        <v>0</v>
      </c>
      <c r="L207" s="29">
        <v>11</v>
      </c>
      <c r="M207" s="29">
        <v>11</v>
      </c>
      <c r="N207" s="29">
        <v>11</v>
      </c>
      <c r="O207" s="29">
        <v>11</v>
      </c>
      <c r="P207" s="29">
        <f t="shared" si="198"/>
        <v>11</v>
      </c>
      <c r="Q207" s="29">
        <v>3</v>
      </c>
      <c r="R207" s="29">
        <v>3</v>
      </c>
      <c r="S207" s="29">
        <v>3</v>
      </c>
      <c r="T207" s="29">
        <v>11</v>
      </c>
      <c r="U207" s="29">
        <f t="shared" si="199"/>
        <v>3</v>
      </c>
      <c r="V207" s="29">
        <v>0</v>
      </c>
      <c r="W207" s="29">
        <v>0</v>
      </c>
      <c r="X207" s="29">
        <v>0</v>
      </c>
      <c r="Y207" s="29">
        <v>11</v>
      </c>
      <c r="Z207" s="29">
        <f t="shared" si="200"/>
        <v>0</v>
      </c>
      <c r="AA207" s="29">
        <v>0</v>
      </c>
      <c r="AB207" s="29">
        <v>0</v>
      </c>
      <c r="AC207" s="29">
        <v>0</v>
      </c>
      <c r="AD207" s="29">
        <v>11</v>
      </c>
      <c r="AE207" s="29">
        <f t="shared" si="201"/>
        <v>0</v>
      </c>
    </row>
    <row r="208" spans="1:31" ht="14.5">
      <c r="A208" s="1"/>
      <c r="B208" s="33">
        <v>12</v>
      </c>
      <c r="C208" s="49">
        <v>12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f t="shared" si="197"/>
        <v>0</v>
      </c>
      <c r="L208" s="29">
        <v>12</v>
      </c>
      <c r="M208" s="29">
        <v>12</v>
      </c>
      <c r="N208" s="29">
        <v>12</v>
      </c>
      <c r="O208" s="29">
        <v>12</v>
      </c>
      <c r="P208" s="29">
        <f t="shared" si="198"/>
        <v>12</v>
      </c>
      <c r="Q208" s="29">
        <v>6</v>
      </c>
      <c r="R208" s="29">
        <v>6</v>
      </c>
      <c r="S208" s="29">
        <v>6</v>
      </c>
      <c r="T208" s="29">
        <v>12</v>
      </c>
      <c r="U208" s="29">
        <f t="shared" si="199"/>
        <v>6</v>
      </c>
      <c r="V208" s="29">
        <v>0</v>
      </c>
      <c r="W208" s="29">
        <v>0</v>
      </c>
      <c r="X208" s="29">
        <v>0</v>
      </c>
      <c r="Y208" s="29">
        <v>12</v>
      </c>
      <c r="Z208" s="29">
        <f t="shared" si="200"/>
        <v>0</v>
      </c>
      <c r="AA208" s="29">
        <v>0</v>
      </c>
      <c r="AB208" s="29">
        <v>0</v>
      </c>
      <c r="AC208" s="29">
        <v>0</v>
      </c>
      <c r="AD208" s="29">
        <v>12</v>
      </c>
      <c r="AE208" s="29">
        <f t="shared" si="201"/>
        <v>0</v>
      </c>
    </row>
    <row r="209" spans="1:31" ht="15.75" customHeight="1">
      <c r="A209" s="1"/>
      <c r="B209" s="33">
        <v>13</v>
      </c>
      <c r="C209" s="49">
        <v>13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f t="shared" si="197"/>
        <v>0</v>
      </c>
      <c r="L209" s="29">
        <v>21</v>
      </c>
      <c r="M209" s="29">
        <v>21</v>
      </c>
      <c r="N209" s="29">
        <v>21</v>
      </c>
      <c r="O209" s="29">
        <v>21</v>
      </c>
      <c r="P209" s="29">
        <f t="shared" si="198"/>
        <v>21</v>
      </c>
      <c r="Q209" s="29">
        <v>12</v>
      </c>
      <c r="R209" s="29">
        <v>12</v>
      </c>
      <c r="S209" s="29">
        <v>12</v>
      </c>
      <c r="T209" s="29">
        <v>21</v>
      </c>
      <c r="U209" s="29">
        <f t="shared" si="199"/>
        <v>12</v>
      </c>
      <c r="V209" s="29">
        <v>0</v>
      </c>
      <c r="W209" s="29">
        <v>0</v>
      </c>
      <c r="X209" s="29">
        <v>0</v>
      </c>
      <c r="Y209" s="29">
        <v>21</v>
      </c>
      <c r="Z209" s="29">
        <f t="shared" si="200"/>
        <v>0</v>
      </c>
      <c r="AA209" s="29">
        <v>0</v>
      </c>
      <c r="AB209" s="29">
        <v>0</v>
      </c>
      <c r="AC209" s="29">
        <v>0</v>
      </c>
      <c r="AD209" s="29">
        <v>21</v>
      </c>
      <c r="AE209" s="29">
        <f t="shared" si="201"/>
        <v>0</v>
      </c>
    </row>
    <row r="210" spans="1:31" ht="15.75" customHeight="1">
      <c r="A210" s="1"/>
      <c r="B210" s="33">
        <v>14</v>
      </c>
      <c r="C210" s="49">
        <v>14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f t="shared" si="197"/>
        <v>0</v>
      </c>
      <c r="L210" s="29">
        <v>3</v>
      </c>
      <c r="M210" s="29">
        <v>3</v>
      </c>
      <c r="N210" s="29">
        <v>3</v>
      </c>
      <c r="O210" s="29">
        <v>3</v>
      </c>
      <c r="P210" s="29">
        <f t="shared" si="198"/>
        <v>3</v>
      </c>
      <c r="Q210" s="29">
        <v>3</v>
      </c>
      <c r="R210" s="29">
        <v>3</v>
      </c>
      <c r="S210" s="29">
        <v>3</v>
      </c>
      <c r="T210" s="29">
        <v>3</v>
      </c>
      <c r="U210" s="29">
        <f t="shared" si="199"/>
        <v>3</v>
      </c>
      <c r="V210" s="29">
        <v>0</v>
      </c>
      <c r="W210" s="29">
        <v>0</v>
      </c>
      <c r="X210" s="29">
        <v>0</v>
      </c>
      <c r="Y210" s="29">
        <v>3</v>
      </c>
      <c r="Z210" s="29">
        <f t="shared" si="200"/>
        <v>0</v>
      </c>
      <c r="AA210" s="29">
        <v>0</v>
      </c>
      <c r="AB210" s="29">
        <v>0</v>
      </c>
      <c r="AC210" s="29">
        <v>0</v>
      </c>
      <c r="AD210" s="29">
        <v>3</v>
      </c>
      <c r="AE210" s="29">
        <f t="shared" si="201"/>
        <v>0</v>
      </c>
    </row>
    <row r="211" spans="1:31" ht="15.75" customHeight="1">
      <c r="A211" s="1"/>
      <c r="B211" s="33">
        <v>15</v>
      </c>
      <c r="C211" s="49">
        <v>15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f t="shared" si="197"/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f t="shared" si="198"/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f t="shared" si="199"/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f t="shared" si="200"/>
        <v>0</v>
      </c>
      <c r="AA211" s="29">
        <v>0</v>
      </c>
      <c r="AB211" s="29">
        <v>0</v>
      </c>
      <c r="AC211" s="29">
        <v>0</v>
      </c>
      <c r="AD211" s="29">
        <v>0</v>
      </c>
      <c r="AE211" s="29">
        <f t="shared" si="201"/>
        <v>0</v>
      </c>
    </row>
    <row r="212" spans="1:31" ht="15.75" customHeight="1">
      <c r="A212" s="1"/>
      <c r="B212" s="33">
        <v>16</v>
      </c>
      <c r="C212" s="49">
        <v>16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f t="shared" si="197"/>
        <v>0</v>
      </c>
      <c r="L212" s="29">
        <v>3</v>
      </c>
      <c r="M212" s="29">
        <v>3</v>
      </c>
      <c r="N212" s="29">
        <v>3</v>
      </c>
      <c r="O212" s="29">
        <v>3</v>
      </c>
      <c r="P212" s="29">
        <f t="shared" si="198"/>
        <v>3</v>
      </c>
      <c r="Q212" s="29">
        <v>1</v>
      </c>
      <c r="R212" s="29">
        <v>1</v>
      </c>
      <c r="S212" s="29">
        <v>1</v>
      </c>
      <c r="T212" s="29">
        <v>3</v>
      </c>
      <c r="U212" s="29">
        <f t="shared" si="199"/>
        <v>1</v>
      </c>
      <c r="V212" s="29">
        <v>0</v>
      </c>
      <c r="W212" s="29">
        <v>0</v>
      </c>
      <c r="X212" s="29">
        <v>0</v>
      </c>
      <c r="Y212" s="29">
        <v>3</v>
      </c>
      <c r="Z212" s="29">
        <f t="shared" si="200"/>
        <v>0</v>
      </c>
      <c r="AA212" s="29">
        <v>0</v>
      </c>
      <c r="AB212" s="29">
        <v>0</v>
      </c>
      <c r="AC212" s="29">
        <v>0</v>
      </c>
      <c r="AD212" s="29">
        <v>3</v>
      </c>
      <c r="AE212" s="29">
        <f t="shared" si="201"/>
        <v>0</v>
      </c>
    </row>
    <row r="213" spans="1:31" ht="15.75" customHeight="1">
      <c r="A213" s="1"/>
      <c r="B213" s="33">
        <v>17</v>
      </c>
      <c r="C213" s="49">
        <v>17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f t="shared" si="197"/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f t="shared" si="198"/>
        <v>0</v>
      </c>
      <c r="Q213" s="29">
        <v>0</v>
      </c>
      <c r="R213" s="29">
        <v>0</v>
      </c>
      <c r="S213" s="29">
        <v>0</v>
      </c>
      <c r="T213" s="29">
        <v>0</v>
      </c>
      <c r="U213" s="29">
        <f t="shared" si="199"/>
        <v>0</v>
      </c>
      <c r="V213" s="29">
        <v>0</v>
      </c>
      <c r="W213" s="29">
        <v>0</v>
      </c>
      <c r="X213" s="29">
        <v>0</v>
      </c>
      <c r="Y213" s="29">
        <v>0</v>
      </c>
      <c r="Z213" s="29">
        <f t="shared" si="200"/>
        <v>0</v>
      </c>
      <c r="AA213" s="29">
        <v>0</v>
      </c>
      <c r="AB213" s="29">
        <v>0</v>
      </c>
      <c r="AC213" s="29">
        <v>0</v>
      </c>
      <c r="AD213" s="29">
        <v>0</v>
      </c>
      <c r="AE213" s="29">
        <f t="shared" si="201"/>
        <v>0</v>
      </c>
    </row>
    <row r="214" spans="1:31" ht="15.75" customHeight="1">
      <c r="A214" s="1"/>
      <c r="B214" s="33">
        <v>18</v>
      </c>
      <c r="C214" s="49">
        <v>18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f t="shared" si="197"/>
        <v>0</v>
      </c>
      <c r="L214" s="29">
        <v>0</v>
      </c>
      <c r="M214" s="29">
        <v>0</v>
      </c>
      <c r="N214" s="29">
        <v>0</v>
      </c>
      <c r="O214" s="29">
        <v>0</v>
      </c>
      <c r="P214" s="29">
        <f t="shared" si="198"/>
        <v>0</v>
      </c>
      <c r="Q214" s="29">
        <v>0</v>
      </c>
      <c r="R214" s="29">
        <v>0</v>
      </c>
      <c r="S214" s="29">
        <v>0</v>
      </c>
      <c r="T214" s="29">
        <v>0</v>
      </c>
      <c r="U214" s="29">
        <f t="shared" si="199"/>
        <v>0</v>
      </c>
      <c r="V214" s="29">
        <v>0</v>
      </c>
      <c r="W214" s="29">
        <v>0</v>
      </c>
      <c r="X214" s="29">
        <v>0</v>
      </c>
      <c r="Y214" s="29">
        <v>0</v>
      </c>
      <c r="Z214" s="29">
        <f t="shared" si="200"/>
        <v>0</v>
      </c>
      <c r="AA214" s="29">
        <v>0</v>
      </c>
      <c r="AB214" s="29">
        <v>0</v>
      </c>
      <c r="AC214" s="29">
        <v>0</v>
      </c>
      <c r="AD214" s="29">
        <v>0</v>
      </c>
      <c r="AE214" s="29">
        <f t="shared" si="201"/>
        <v>0</v>
      </c>
    </row>
    <row r="215" spans="1:31" ht="15.75" customHeight="1">
      <c r="A215" s="1"/>
      <c r="B215" s="33">
        <v>19</v>
      </c>
      <c r="C215" s="49">
        <v>19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f t="shared" si="197"/>
        <v>0</v>
      </c>
      <c r="L215" s="29">
        <v>0</v>
      </c>
      <c r="M215" s="29">
        <v>0</v>
      </c>
      <c r="N215" s="29">
        <v>0</v>
      </c>
      <c r="O215" s="29">
        <v>0</v>
      </c>
      <c r="P215" s="29">
        <f t="shared" si="198"/>
        <v>0</v>
      </c>
      <c r="Q215" s="29">
        <v>0</v>
      </c>
      <c r="R215" s="29">
        <v>0</v>
      </c>
      <c r="S215" s="29">
        <v>0</v>
      </c>
      <c r="T215" s="29">
        <v>0</v>
      </c>
      <c r="U215" s="29">
        <f t="shared" si="199"/>
        <v>0</v>
      </c>
      <c r="V215" s="29">
        <v>0</v>
      </c>
      <c r="W215" s="29">
        <v>0</v>
      </c>
      <c r="X215" s="29">
        <v>0</v>
      </c>
      <c r="Y215" s="29">
        <v>0</v>
      </c>
      <c r="Z215" s="29">
        <f t="shared" si="200"/>
        <v>0</v>
      </c>
      <c r="AA215" s="29">
        <v>0</v>
      </c>
      <c r="AB215" s="29">
        <v>0</v>
      </c>
      <c r="AC215" s="29">
        <v>0</v>
      </c>
      <c r="AD215" s="29">
        <v>0</v>
      </c>
      <c r="AE215" s="29">
        <f t="shared" si="201"/>
        <v>0</v>
      </c>
    </row>
    <row r="216" spans="1:31" ht="15.75" customHeight="1">
      <c r="A216" s="1"/>
      <c r="B216" s="33">
        <v>20</v>
      </c>
      <c r="C216" s="49">
        <v>20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f t="shared" si="197"/>
        <v>0</v>
      </c>
      <c r="L216" s="29">
        <v>0</v>
      </c>
      <c r="M216" s="29">
        <v>0</v>
      </c>
      <c r="N216" s="29">
        <v>0</v>
      </c>
      <c r="O216" s="29">
        <v>0</v>
      </c>
      <c r="P216" s="29">
        <f t="shared" si="198"/>
        <v>0</v>
      </c>
      <c r="Q216" s="29">
        <v>0</v>
      </c>
      <c r="R216" s="29">
        <v>0</v>
      </c>
      <c r="S216" s="29">
        <v>0</v>
      </c>
      <c r="T216" s="29">
        <v>0</v>
      </c>
      <c r="U216" s="29">
        <f t="shared" si="199"/>
        <v>0</v>
      </c>
      <c r="V216" s="29">
        <v>0</v>
      </c>
      <c r="W216" s="29">
        <v>0</v>
      </c>
      <c r="X216" s="29">
        <v>0</v>
      </c>
      <c r="Y216" s="29">
        <v>0</v>
      </c>
      <c r="Z216" s="29">
        <f t="shared" si="200"/>
        <v>0</v>
      </c>
      <c r="AA216" s="29">
        <v>0</v>
      </c>
      <c r="AB216" s="29">
        <v>0</v>
      </c>
      <c r="AC216" s="29">
        <v>0</v>
      </c>
      <c r="AD216" s="29">
        <v>0</v>
      </c>
      <c r="AE216" s="29">
        <f t="shared" si="201"/>
        <v>0</v>
      </c>
    </row>
    <row r="217" spans="1:31" ht="30" customHeight="1">
      <c r="A217" s="1"/>
      <c r="B217" s="142" t="s">
        <v>69</v>
      </c>
      <c r="C217" s="143"/>
      <c r="D217" s="51">
        <f>+SUM(D197:D216)</f>
        <v>0</v>
      </c>
      <c r="E217" s="51">
        <f t="shared" ref="E217" si="202">+SUM(E197:E216)</f>
        <v>0</v>
      </c>
      <c r="F217" s="51">
        <f t="shared" ref="F217" si="203">+SUM(F197:F216)</f>
        <v>0</v>
      </c>
      <c r="G217" s="51">
        <f t="shared" ref="G217" si="204">+SUM(G197:G216)</f>
        <v>0</v>
      </c>
      <c r="H217" s="51">
        <f t="shared" ref="H217" si="205">+SUM(H197:H216)</f>
        <v>0</v>
      </c>
      <c r="I217" s="51">
        <f t="shared" ref="I217" si="206">+SUM(I197:I216)</f>
        <v>0</v>
      </c>
      <c r="J217" s="51">
        <f t="shared" ref="J217" si="207">+SUM(J197:J216)</f>
        <v>0</v>
      </c>
      <c r="K217" s="51">
        <f t="shared" ref="K217" si="208">+SUM(K197:K216)</f>
        <v>0</v>
      </c>
      <c r="L217" s="51">
        <f t="shared" ref="L217" si="209">+SUM(L197:L216)</f>
        <v>69</v>
      </c>
      <c r="M217" s="51">
        <f t="shared" ref="M217" si="210">+SUM(M197:M216)</f>
        <v>69</v>
      </c>
      <c r="N217" s="51">
        <f t="shared" ref="N217" si="211">+SUM(N197:N216)</f>
        <v>69</v>
      </c>
      <c r="O217" s="51">
        <f t="shared" ref="O217" si="212">+SUM(O197:O216)</f>
        <v>69</v>
      </c>
      <c r="P217" s="51">
        <f t="shared" ref="P217" si="213">+SUM(P197:P216)</f>
        <v>69</v>
      </c>
      <c r="Q217" s="51">
        <f t="shared" ref="Q217" si="214">+SUM(Q197:Q216)</f>
        <v>34</v>
      </c>
      <c r="R217" s="51">
        <f t="shared" ref="R217" si="215">+SUM(R197:R216)</f>
        <v>34</v>
      </c>
      <c r="S217" s="51">
        <f t="shared" ref="S217" si="216">+SUM(S197:S216)</f>
        <v>34</v>
      </c>
      <c r="T217" s="51">
        <f t="shared" ref="T217" si="217">+SUM(T197:T216)</f>
        <v>69</v>
      </c>
      <c r="U217" s="51">
        <f t="shared" ref="U217" si="218">+SUM(U197:U216)</f>
        <v>34</v>
      </c>
      <c r="V217" s="51">
        <f t="shared" ref="V217" si="219">+SUM(V197:V216)</f>
        <v>0</v>
      </c>
      <c r="W217" s="51">
        <f t="shared" ref="W217" si="220">+SUM(W197:W216)</f>
        <v>0</v>
      </c>
      <c r="X217" s="51">
        <f t="shared" ref="X217" si="221">+SUM(X197:X216)</f>
        <v>0</v>
      </c>
      <c r="Y217" s="51">
        <f t="shared" ref="Y217" si="222">+SUM(Y197:Y216)</f>
        <v>69</v>
      </c>
      <c r="Z217" s="51">
        <f t="shared" ref="Z217" si="223">+SUM(Z197:Z216)</f>
        <v>0</v>
      </c>
      <c r="AA217" s="51">
        <f t="shared" ref="AA217" si="224">+SUM(AA197:AA216)</f>
        <v>0</v>
      </c>
      <c r="AB217" s="51">
        <f t="shared" ref="AB217" si="225">+SUM(AB197:AB216)</f>
        <v>0</v>
      </c>
      <c r="AC217" s="51">
        <f t="shared" ref="AC217" si="226">+SUM(AC197:AC216)</f>
        <v>0</v>
      </c>
      <c r="AD217" s="51">
        <f t="shared" ref="AD217" si="227">+SUM(AD197:AD216)</f>
        <v>69</v>
      </c>
      <c r="AE217" s="51">
        <f t="shared" ref="AE217" si="228">+SUM(AE197:AE216)</f>
        <v>0</v>
      </c>
    </row>
    <row r="218" spans="1:31" ht="15.75" customHeight="1">
      <c r="A218" s="1"/>
      <c r="B218" s="1" t="str">
        <f>B191</f>
        <v>Organik Pelindo Penugasan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31" ht="14.5">
      <c r="A219" s="1"/>
      <c r="B219" s="40" t="str">
        <f>Usia!B115</f>
        <v>Terminal Petikemas Bitung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31" ht="14.5">
      <c r="A220" s="1"/>
      <c r="B220" s="137" t="s">
        <v>3</v>
      </c>
      <c r="C220" s="3"/>
      <c r="D220" s="4" t="s">
        <v>0</v>
      </c>
      <c r="E220" s="4" t="s">
        <v>1</v>
      </c>
      <c r="F220" s="4" t="s">
        <v>0</v>
      </c>
      <c r="G220" s="4" t="s">
        <v>1</v>
      </c>
      <c r="H220" s="4" t="s">
        <v>0</v>
      </c>
      <c r="I220" s="4" t="s">
        <v>1</v>
      </c>
      <c r="J220" s="4" t="s">
        <v>0</v>
      </c>
      <c r="K220" s="4" t="s">
        <v>1</v>
      </c>
      <c r="L220" s="5" t="s">
        <v>0</v>
      </c>
      <c r="M220" s="5" t="s">
        <v>0</v>
      </c>
      <c r="N220" s="4" t="s">
        <v>0</v>
      </c>
      <c r="O220" s="4" t="s">
        <v>1</v>
      </c>
      <c r="P220" s="6" t="s">
        <v>0</v>
      </c>
      <c r="Q220" s="5" t="s">
        <v>0</v>
      </c>
      <c r="R220" s="5" t="s">
        <v>0</v>
      </c>
      <c r="S220" s="4" t="s">
        <v>0</v>
      </c>
      <c r="T220" s="4" t="s">
        <v>1</v>
      </c>
      <c r="U220" s="6" t="s">
        <v>0</v>
      </c>
      <c r="V220" s="5" t="s">
        <v>0</v>
      </c>
      <c r="W220" s="5" t="s">
        <v>0</v>
      </c>
      <c r="X220" s="4" t="s">
        <v>0</v>
      </c>
      <c r="Y220" s="4" t="s">
        <v>1</v>
      </c>
      <c r="Z220" s="6" t="s">
        <v>0</v>
      </c>
      <c r="AA220" s="5" t="s">
        <v>0</v>
      </c>
      <c r="AB220" s="5" t="s">
        <v>0</v>
      </c>
      <c r="AC220" s="4" t="s">
        <v>0</v>
      </c>
      <c r="AD220" s="4" t="s">
        <v>1</v>
      </c>
      <c r="AE220" s="6" t="s">
        <v>0</v>
      </c>
    </row>
    <row r="221" spans="1:31" ht="15" customHeight="1">
      <c r="A221" s="1"/>
      <c r="B221" s="138"/>
      <c r="C221" s="9" t="s">
        <v>38</v>
      </c>
      <c r="D221" s="9" t="s">
        <v>6</v>
      </c>
      <c r="E221" s="9" t="s">
        <v>6</v>
      </c>
      <c r="F221" s="9" t="s">
        <v>7</v>
      </c>
      <c r="G221" s="9" t="s">
        <v>7</v>
      </c>
      <c r="H221" s="9" t="s">
        <v>8</v>
      </c>
      <c r="I221" s="9" t="s">
        <v>8</v>
      </c>
      <c r="J221" s="9" t="s">
        <v>9</v>
      </c>
      <c r="K221" s="9" t="s">
        <v>9</v>
      </c>
      <c r="L221" s="10" t="s">
        <v>10</v>
      </c>
      <c r="M221" s="10" t="s">
        <v>11</v>
      </c>
      <c r="N221" s="9" t="s">
        <v>12</v>
      </c>
      <c r="O221" s="9" t="s">
        <v>6</v>
      </c>
      <c r="P221" s="11" t="s">
        <v>6</v>
      </c>
      <c r="Q221" s="10" t="s">
        <v>63</v>
      </c>
      <c r="R221" s="10" t="s">
        <v>13</v>
      </c>
      <c r="S221" s="9" t="s">
        <v>14</v>
      </c>
      <c r="T221" s="9" t="s">
        <v>7</v>
      </c>
      <c r="U221" s="11" t="s">
        <v>7</v>
      </c>
      <c r="V221" s="10" t="s">
        <v>15</v>
      </c>
      <c r="W221" s="10" t="s">
        <v>16</v>
      </c>
      <c r="X221" s="9" t="s">
        <v>17</v>
      </c>
      <c r="Y221" s="9" t="s">
        <v>8</v>
      </c>
      <c r="Z221" s="11" t="s">
        <v>8</v>
      </c>
      <c r="AA221" s="10" t="s">
        <v>18</v>
      </c>
      <c r="AB221" s="10" t="s">
        <v>19</v>
      </c>
      <c r="AC221" s="9" t="s">
        <v>9</v>
      </c>
      <c r="AD221" s="9" t="s">
        <v>9</v>
      </c>
      <c r="AE221" s="11" t="s">
        <v>20</v>
      </c>
    </row>
    <row r="222" spans="1:31" ht="14.5">
      <c r="A222" s="1"/>
      <c r="B222" s="139"/>
      <c r="C222" s="13"/>
      <c r="D222" s="14">
        <v>2021</v>
      </c>
      <c r="E222" s="14">
        <v>2021</v>
      </c>
      <c r="F222" s="14">
        <v>2021</v>
      </c>
      <c r="G222" s="14">
        <v>2021</v>
      </c>
      <c r="H222" s="14">
        <v>2021</v>
      </c>
      <c r="I222" s="14">
        <v>2021</v>
      </c>
      <c r="J222" s="14">
        <v>2021</v>
      </c>
      <c r="K222" s="14">
        <v>2021</v>
      </c>
      <c r="L222" s="15" t="s">
        <v>22</v>
      </c>
      <c r="M222" s="15" t="s">
        <v>22</v>
      </c>
      <c r="N222" s="14" t="s">
        <v>22</v>
      </c>
      <c r="O222" s="14" t="s">
        <v>22</v>
      </c>
      <c r="P222" s="16">
        <v>2022</v>
      </c>
      <c r="Q222" s="15" t="s">
        <v>22</v>
      </c>
      <c r="R222" s="15" t="s">
        <v>22</v>
      </c>
      <c r="S222" s="14" t="s">
        <v>22</v>
      </c>
      <c r="T222" s="14" t="s">
        <v>22</v>
      </c>
      <c r="U222" s="16">
        <v>2022</v>
      </c>
      <c r="V222" s="15" t="s">
        <v>22</v>
      </c>
      <c r="W222" s="15" t="s">
        <v>22</v>
      </c>
      <c r="X222" s="14" t="s">
        <v>22</v>
      </c>
      <c r="Y222" s="14" t="s">
        <v>22</v>
      </c>
      <c r="Z222" s="16">
        <v>2022</v>
      </c>
      <c r="AA222" s="15" t="s">
        <v>22</v>
      </c>
      <c r="AB222" s="15" t="s">
        <v>22</v>
      </c>
      <c r="AC222" s="14">
        <v>2022</v>
      </c>
      <c r="AD222" s="14">
        <v>2022</v>
      </c>
      <c r="AE222" s="16">
        <v>2022</v>
      </c>
    </row>
    <row r="223" spans="1:31" ht="14.5">
      <c r="A223" s="1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 ht="14.5">
      <c r="A224" s="1"/>
      <c r="B224" s="33">
        <v>1</v>
      </c>
      <c r="C224" s="49">
        <v>1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29">
        <v>0</v>
      </c>
      <c r="N224" s="29">
        <v>0</v>
      </c>
      <c r="O224" s="29">
        <v>0</v>
      </c>
      <c r="P224" s="29">
        <f>N224</f>
        <v>0</v>
      </c>
      <c r="Q224" s="29">
        <v>0</v>
      </c>
      <c r="R224" s="29">
        <v>0</v>
      </c>
      <c r="S224" s="29">
        <v>0</v>
      </c>
      <c r="T224" s="29">
        <v>0</v>
      </c>
      <c r="U224" s="29">
        <f>S224</f>
        <v>0</v>
      </c>
      <c r="V224" s="29">
        <v>0</v>
      </c>
      <c r="W224" s="29">
        <v>0</v>
      </c>
      <c r="X224" s="29">
        <v>0</v>
      </c>
      <c r="Y224" s="29">
        <v>0</v>
      </c>
      <c r="Z224" s="29">
        <f>X224</f>
        <v>0</v>
      </c>
      <c r="AA224" s="29">
        <v>0</v>
      </c>
      <c r="AB224" s="29">
        <v>0</v>
      </c>
      <c r="AC224" s="29">
        <v>0</v>
      </c>
      <c r="AD224" s="29">
        <v>0</v>
      </c>
      <c r="AE224" s="29">
        <f>AC224</f>
        <v>0</v>
      </c>
    </row>
    <row r="225" spans="1:31" ht="14.5">
      <c r="A225" s="1"/>
      <c r="B225" s="33">
        <v>2</v>
      </c>
      <c r="C225" s="49">
        <v>2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29">
        <v>0</v>
      </c>
      <c r="N225" s="29">
        <v>0</v>
      </c>
      <c r="O225" s="29">
        <v>0</v>
      </c>
      <c r="P225" s="29">
        <f t="shared" ref="P225:P243" si="229">N225</f>
        <v>0</v>
      </c>
      <c r="Q225" s="29">
        <v>0</v>
      </c>
      <c r="R225" s="29">
        <v>0</v>
      </c>
      <c r="S225" s="29">
        <v>0</v>
      </c>
      <c r="T225" s="29">
        <v>0</v>
      </c>
      <c r="U225" s="29">
        <f t="shared" ref="U225:U243" si="230">S225</f>
        <v>0</v>
      </c>
      <c r="V225" s="29">
        <v>0</v>
      </c>
      <c r="W225" s="29">
        <v>0</v>
      </c>
      <c r="X225" s="29">
        <v>0</v>
      </c>
      <c r="Y225" s="29">
        <v>0</v>
      </c>
      <c r="Z225" s="29">
        <f t="shared" ref="Z225:Z243" si="231">X225</f>
        <v>0</v>
      </c>
      <c r="AA225" s="29">
        <v>0</v>
      </c>
      <c r="AB225" s="29">
        <v>0</v>
      </c>
      <c r="AC225" s="29">
        <v>0</v>
      </c>
      <c r="AD225" s="29">
        <v>0</v>
      </c>
      <c r="AE225" s="29">
        <f t="shared" ref="AE225:AE243" si="232">AC225</f>
        <v>0</v>
      </c>
    </row>
    <row r="226" spans="1:31" ht="14.5">
      <c r="A226" s="1"/>
      <c r="B226" s="33">
        <v>3</v>
      </c>
      <c r="C226" s="49">
        <v>3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29">
        <v>0</v>
      </c>
      <c r="N226" s="29">
        <v>0</v>
      </c>
      <c r="O226" s="29">
        <v>0</v>
      </c>
      <c r="P226" s="29">
        <f t="shared" si="229"/>
        <v>0</v>
      </c>
      <c r="Q226" s="29">
        <v>0</v>
      </c>
      <c r="R226" s="29">
        <v>0</v>
      </c>
      <c r="S226" s="29">
        <v>0</v>
      </c>
      <c r="T226" s="29">
        <v>0</v>
      </c>
      <c r="U226" s="29">
        <f t="shared" si="230"/>
        <v>0</v>
      </c>
      <c r="V226" s="29">
        <v>0</v>
      </c>
      <c r="W226" s="29">
        <v>0</v>
      </c>
      <c r="X226" s="29">
        <v>0</v>
      </c>
      <c r="Y226" s="29">
        <v>0</v>
      </c>
      <c r="Z226" s="29">
        <f t="shared" si="231"/>
        <v>0</v>
      </c>
      <c r="AA226" s="29">
        <v>0</v>
      </c>
      <c r="AB226" s="29">
        <v>0</v>
      </c>
      <c r="AC226" s="29">
        <v>0</v>
      </c>
      <c r="AD226" s="29">
        <v>0</v>
      </c>
      <c r="AE226" s="29">
        <f t="shared" si="232"/>
        <v>0</v>
      </c>
    </row>
    <row r="227" spans="1:31" ht="14.5">
      <c r="A227" s="1"/>
      <c r="B227" s="33">
        <v>4</v>
      </c>
      <c r="C227" s="49">
        <v>4</v>
      </c>
      <c r="D227" s="29">
        <v>1</v>
      </c>
      <c r="E227" s="29">
        <v>0</v>
      </c>
      <c r="F227" s="29">
        <v>0</v>
      </c>
      <c r="G227" s="29">
        <v>0</v>
      </c>
      <c r="H227" s="29">
        <v>0</v>
      </c>
      <c r="I227" s="29">
        <v>0</v>
      </c>
      <c r="J227" s="29">
        <v>0</v>
      </c>
      <c r="K227" s="29">
        <v>1</v>
      </c>
      <c r="L227" s="29">
        <v>1</v>
      </c>
      <c r="M227" s="29">
        <v>1</v>
      </c>
      <c r="N227" s="29">
        <v>1</v>
      </c>
      <c r="O227" s="29">
        <v>1</v>
      </c>
      <c r="P227" s="29">
        <f t="shared" si="229"/>
        <v>1</v>
      </c>
      <c r="Q227" s="29">
        <v>1</v>
      </c>
      <c r="R227" s="29">
        <v>1</v>
      </c>
      <c r="S227" s="29">
        <v>1</v>
      </c>
      <c r="T227" s="29">
        <v>1</v>
      </c>
      <c r="U227" s="29">
        <f t="shared" si="230"/>
        <v>1</v>
      </c>
      <c r="V227" s="29">
        <v>0</v>
      </c>
      <c r="W227" s="29">
        <v>0</v>
      </c>
      <c r="X227" s="29">
        <v>0</v>
      </c>
      <c r="Y227" s="29">
        <v>1</v>
      </c>
      <c r="Z227" s="29">
        <f t="shared" si="231"/>
        <v>0</v>
      </c>
      <c r="AA227" s="29">
        <v>0</v>
      </c>
      <c r="AB227" s="29">
        <v>0</v>
      </c>
      <c r="AC227" s="29">
        <v>0</v>
      </c>
      <c r="AD227" s="29">
        <v>0</v>
      </c>
      <c r="AE227" s="29">
        <f t="shared" si="232"/>
        <v>0</v>
      </c>
    </row>
    <row r="228" spans="1:31" ht="14.5">
      <c r="A228" s="1"/>
      <c r="B228" s="33">
        <v>5</v>
      </c>
      <c r="C228" s="49">
        <v>5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29">
        <v>0</v>
      </c>
      <c r="N228" s="29">
        <v>0</v>
      </c>
      <c r="O228" s="29">
        <v>0</v>
      </c>
      <c r="P228" s="29">
        <f t="shared" si="229"/>
        <v>0</v>
      </c>
      <c r="Q228" s="29">
        <v>0</v>
      </c>
      <c r="R228" s="29">
        <v>0</v>
      </c>
      <c r="S228" s="29">
        <v>0</v>
      </c>
      <c r="T228" s="29">
        <v>0</v>
      </c>
      <c r="U228" s="29">
        <f t="shared" si="230"/>
        <v>0</v>
      </c>
      <c r="V228" s="29">
        <v>0</v>
      </c>
      <c r="W228" s="29">
        <v>0</v>
      </c>
      <c r="X228" s="29">
        <v>0</v>
      </c>
      <c r="Y228" s="29">
        <v>0</v>
      </c>
      <c r="Z228" s="29">
        <f t="shared" si="231"/>
        <v>0</v>
      </c>
      <c r="AA228" s="29">
        <v>0</v>
      </c>
      <c r="AB228" s="29">
        <v>0</v>
      </c>
      <c r="AC228" s="29">
        <v>0</v>
      </c>
      <c r="AD228" s="29">
        <v>0</v>
      </c>
      <c r="AE228" s="29">
        <f t="shared" si="232"/>
        <v>0</v>
      </c>
    </row>
    <row r="229" spans="1:31" ht="14.5">
      <c r="A229" s="1"/>
      <c r="B229" s="33">
        <v>6</v>
      </c>
      <c r="C229" s="49">
        <v>6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29">
        <v>0</v>
      </c>
      <c r="N229" s="29">
        <v>0</v>
      </c>
      <c r="O229" s="29">
        <v>0</v>
      </c>
      <c r="P229" s="29">
        <f t="shared" si="229"/>
        <v>0</v>
      </c>
      <c r="Q229" s="29">
        <v>0</v>
      </c>
      <c r="R229" s="29">
        <v>0</v>
      </c>
      <c r="S229" s="29">
        <v>0</v>
      </c>
      <c r="T229" s="29">
        <v>0</v>
      </c>
      <c r="U229" s="29">
        <f t="shared" si="230"/>
        <v>0</v>
      </c>
      <c r="V229" s="29">
        <v>0</v>
      </c>
      <c r="W229" s="29">
        <v>0</v>
      </c>
      <c r="X229" s="29">
        <v>0</v>
      </c>
      <c r="Y229" s="29">
        <v>0</v>
      </c>
      <c r="Z229" s="29">
        <f t="shared" si="231"/>
        <v>0</v>
      </c>
      <c r="AA229" s="29">
        <v>0</v>
      </c>
      <c r="AB229" s="29">
        <v>0</v>
      </c>
      <c r="AC229" s="29">
        <v>0</v>
      </c>
      <c r="AD229" s="29">
        <v>0</v>
      </c>
      <c r="AE229" s="29">
        <f t="shared" si="232"/>
        <v>0</v>
      </c>
    </row>
    <row r="230" spans="1:31" ht="14.5">
      <c r="A230" s="1"/>
      <c r="B230" s="33">
        <v>7</v>
      </c>
      <c r="C230" s="49">
        <v>7</v>
      </c>
      <c r="D230" s="29">
        <v>4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5</v>
      </c>
      <c r="L230" s="29">
        <v>5</v>
      </c>
      <c r="M230" s="29">
        <v>5</v>
      </c>
      <c r="N230" s="29">
        <v>5</v>
      </c>
      <c r="O230" s="29">
        <v>5</v>
      </c>
      <c r="P230" s="29">
        <f t="shared" si="229"/>
        <v>5</v>
      </c>
      <c r="Q230" s="29">
        <v>5</v>
      </c>
      <c r="R230" s="29">
        <v>5</v>
      </c>
      <c r="S230" s="29">
        <v>5</v>
      </c>
      <c r="T230" s="29">
        <v>5</v>
      </c>
      <c r="U230" s="29">
        <f t="shared" si="230"/>
        <v>5</v>
      </c>
      <c r="V230" s="29">
        <v>0</v>
      </c>
      <c r="W230" s="29">
        <v>0</v>
      </c>
      <c r="X230" s="29">
        <v>0</v>
      </c>
      <c r="Y230" s="29">
        <v>5</v>
      </c>
      <c r="Z230" s="29">
        <f t="shared" si="231"/>
        <v>0</v>
      </c>
      <c r="AA230" s="29">
        <v>0</v>
      </c>
      <c r="AB230" s="29">
        <v>0</v>
      </c>
      <c r="AC230" s="29">
        <v>0</v>
      </c>
      <c r="AD230" s="29">
        <v>0</v>
      </c>
      <c r="AE230" s="29">
        <f t="shared" si="232"/>
        <v>0</v>
      </c>
    </row>
    <row r="231" spans="1:31" ht="14.5">
      <c r="A231" s="1"/>
      <c r="B231" s="33">
        <v>8</v>
      </c>
      <c r="C231" s="49">
        <v>8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29">
        <v>0</v>
      </c>
      <c r="N231" s="29">
        <v>0</v>
      </c>
      <c r="O231" s="29">
        <v>0</v>
      </c>
      <c r="P231" s="29">
        <f t="shared" si="229"/>
        <v>0</v>
      </c>
      <c r="Q231" s="29">
        <v>0</v>
      </c>
      <c r="R231" s="29">
        <v>0</v>
      </c>
      <c r="S231" s="29">
        <v>0</v>
      </c>
      <c r="T231" s="29">
        <v>0</v>
      </c>
      <c r="U231" s="29">
        <f t="shared" si="230"/>
        <v>0</v>
      </c>
      <c r="V231" s="29">
        <v>0</v>
      </c>
      <c r="W231" s="29">
        <v>0</v>
      </c>
      <c r="X231" s="29">
        <v>0</v>
      </c>
      <c r="Y231" s="29">
        <v>0</v>
      </c>
      <c r="Z231" s="29">
        <f t="shared" si="231"/>
        <v>0</v>
      </c>
      <c r="AA231" s="29">
        <v>0</v>
      </c>
      <c r="AB231" s="29">
        <v>0</v>
      </c>
      <c r="AC231" s="29">
        <v>0</v>
      </c>
      <c r="AD231" s="29">
        <v>0</v>
      </c>
      <c r="AE231" s="29">
        <f t="shared" si="232"/>
        <v>0</v>
      </c>
    </row>
    <row r="232" spans="1:31" ht="14.5">
      <c r="A232" s="1"/>
      <c r="B232" s="33">
        <v>9</v>
      </c>
      <c r="C232" s="49">
        <v>9</v>
      </c>
      <c r="D232" s="29">
        <v>5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5</v>
      </c>
      <c r="L232" s="29">
        <v>5</v>
      </c>
      <c r="M232" s="29">
        <v>5</v>
      </c>
      <c r="N232" s="29">
        <v>5</v>
      </c>
      <c r="O232" s="29">
        <v>5</v>
      </c>
      <c r="P232" s="29">
        <f t="shared" si="229"/>
        <v>5</v>
      </c>
      <c r="Q232" s="29">
        <v>5</v>
      </c>
      <c r="R232" s="29">
        <v>5</v>
      </c>
      <c r="S232" s="29">
        <v>5</v>
      </c>
      <c r="T232" s="29">
        <v>5</v>
      </c>
      <c r="U232" s="29">
        <f t="shared" si="230"/>
        <v>5</v>
      </c>
      <c r="V232" s="29">
        <v>0</v>
      </c>
      <c r="W232" s="29">
        <v>0</v>
      </c>
      <c r="X232" s="29">
        <v>0</v>
      </c>
      <c r="Y232" s="29">
        <v>5</v>
      </c>
      <c r="Z232" s="29">
        <f t="shared" si="231"/>
        <v>0</v>
      </c>
      <c r="AA232" s="29">
        <v>0</v>
      </c>
      <c r="AB232" s="29">
        <v>0</v>
      </c>
      <c r="AC232" s="29">
        <v>0</v>
      </c>
      <c r="AD232" s="29">
        <v>0</v>
      </c>
      <c r="AE232" s="29">
        <f t="shared" si="232"/>
        <v>0</v>
      </c>
    </row>
    <row r="233" spans="1:31" ht="14.5">
      <c r="A233" s="1"/>
      <c r="B233" s="33">
        <v>10</v>
      </c>
      <c r="C233" s="49">
        <v>10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f t="shared" si="229"/>
        <v>0</v>
      </c>
      <c r="Q233" s="29">
        <v>0</v>
      </c>
      <c r="R233" s="29">
        <v>0</v>
      </c>
      <c r="S233" s="29">
        <v>0</v>
      </c>
      <c r="T233" s="29">
        <v>0</v>
      </c>
      <c r="U233" s="29">
        <f t="shared" si="230"/>
        <v>0</v>
      </c>
      <c r="V233" s="29">
        <v>0</v>
      </c>
      <c r="W233" s="29">
        <v>0</v>
      </c>
      <c r="X233" s="29">
        <v>0</v>
      </c>
      <c r="Y233" s="29">
        <v>0</v>
      </c>
      <c r="Z233" s="29">
        <f t="shared" si="231"/>
        <v>0</v>
      </c>
      <c r="AA233" s="29">
        <v>0</v>
      </c>
      <c r="AB233" s="29">
        <v>0</v>
      </c>
      <c r="AC233" s="29">
        <v>0</v>
      </c>
      <c r="AD233" s="29">
        <v>0</v>
      </c>
      <c r="AE233" s="29">
        <f t="shared" si="232"/>
        <v>0</v>
      </c>
    </row>
    <row r="234" spans="1:31" ht="14.5">
      <c r="A234" s="1"/>
      <c r="B234" s="33">
        <v>11</v>
      </c>
      <c r="C234" s="49">
        <v>11</v>
      </c>
      <c r="D234" s="29">
        <v>7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7</v>
      </c>
      <c r="L234" s="29">
        <v>7</v>
      </c>
      <c r="M234" s="29">
        <v>7</v>
      </c>
      <c r="N234" s="29">
        <v>7</v>
      </c>
      <c r="O234" s="29">
        <v>7</v>
      </c>
      <c r="P234" s="29">
        <f t="shared" si="229"/>
        <v>7</v>
      </c>
      <c r="Q234" s="29">
        <v>7</v>
      </c>
      <c r="R234" s="29">
        <v>7</v>
      </c>
      <c r="S234" s="29">
        <v>7</v>
      </c>
      <c r="T234" s="29">
        <v>7</v>
      </c>
      <c r="U234" s="29">
        <f t="shared" si="230"/>
        <v>7</v>
      </c>
      <c r="V234" s="29">
        <v>0</v>
      </c>
      <c r="W234" s="29">
        <v>0</v>
      </c>
      <c r="X234" s="29">
        <v>0</v>
      </c>
      <c r="Y234" s="29">
        <v>7</v>
      </c>
      <c r="Z234" s="29">
        <f t="shared" si="231"/>
        <v>0</v>
      </c>
      <c r="AA234" s="29">
        <v>0</v>
      </c>
      <c r="AB234" s="29">
        <v>0</v>
      </c>
      <c r="AC234" s="29">
        <v>0</v>
      </c>
      <c r="AD234" s="29">
        <v>0</v>
      </c>
      <c r="AE234" s="29">
        <f t="shared" si="232"/>
        <v>0</v>
      </c>
    </row>
    <row r="235" spans="1:31" ht="14.5">
      <c r="A235" s="1"/>
      <c r="B235" s="33">
        <v>12</v>
      </c>
      <c r="C235" s="49">
        <v>12</v>
      </c>
      <c r="D235" s="29">
        <v>12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18</v>
      </c>
      <c r="L235" s="29">
        <v>12</v>
      </c>
      <c r="M235" s="29">
        <v>12</v>
      </c>
      <c r="N235" s="29">
        <v>12</v>
      </c>
      <c r="O235" s="29">
        <v>18</v>
      </c>
      <c r="P235" s="29">
        <f t="shared" si="229"/>
        <v>12</v>
      </c>
      <c r="Q235" s="29">
        <v>12</v>
      </c>
      <c r="R235" s="29">
        <v>12</v>
      </c>
      <c r="S235" s="29">
        <v>12</v>
      </c>
      <c r="T235" s="29">
        <v>18</v>
      </c>
      <c r="U235" s="29">
        <f t="shared" si="230"/>
        <v>12</v>
      </c>
      <c r="V235" s="29">
        <v>0</v>
      </c>
      <c r="W235" s="29">
        <v>0</v>
      </c>
      <c r="X235" s="29">
        <v>0</v>
      </c>
      <c r="Y235" s="29">
        <v>18</v>
      </c>
      <c r="Z235" s="29">
        <f t="shared" si="231"/>
        <v>0</v>
      </c>
      <c r="AA235" s="29">
        <v>0</v>
      </c>
      <c r="AB235" s="29">
        <v>0</v>
      </c>
      <c r="AC235" s="29">
        <v>0</v>
      </c>
      <c r="AD235" s="29">
        <v>0</v>
      </c>
      <c r="AE235" s="29">
        <f t="shared" si="232"/>
        <v>0</v>
      </c>
    </row>
    <row r="236" spans="1:31" ht="15.75" customHeight="1">
      <c r="A236" s="1"/>
      <c r="B236" s="33">
        <v>13</v>
      </c>
      <c r="C236" s="49">
        <v>13</v>
      </c>
      <c r="D236" s="29">
        <v>17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23</v>
      </c>
      <c r="L236" s="29">
        <v>17</v>
      </c>
      <c r="M236" s="29">
        <v>17</v>
      </c>
      <c r="N236" s="29">
        <v>17</v>
      </c>
      <c r="O236" s="29">
        <v>23</v>
      </c>
      <c r="P236" s="29">
        <f t="shared" si="229"/>
        <v>17</v>
      </c>
      <c r="Q236" s="29">
        <v>17</v>
      </c>
      <c r="R236" s="29">
        <v>17</v>
      </c>
      <c r="S236" s="29">
        <v>17</v>
      </c>
      <c r="T236" s="29">
        <v>23</v>
      </c>
      <c r="U236" s="29">
        <f t="shared" si="230"/>
        <v>17</v>
      </c>
      <c r="V236" s="29">
        <v>0</v>
      </c>
      <c r="W236" s="29">
        <v>0</v>
      </c>
      <c r="X236" s="29">
        <v>0</v>
      </c>
      <c r="Y236" s="29">
        <v>23</v>
      </c>
      <c r="Z236" s="29">
        <f t="shared" si="231"/>
        <v>0</v>
      </c>
      <c r="AA236" s="29">
        <v>0</v>
      </c>
      <c r="AB236" s="29">
        <v>0</v>
      </c>
      <c r="AC236" s="29">
        <v>0</v>
      </c>
      <c r="AD236" s="29">
        <v>0</v>
      </c>
      <c r="AE236" s="29">
        <f t="shared" si="232"/>
        <v>0</v>
      </c>
    </row>
    <row r="237" spans="1:31" ht="15.75" customHeight="1">
      <c r="A237" s="1"/>
      <c r="B237" s="33">
        <v>14</v>
      </c>
      <c r="C237" s="49">
        <v>14</v>
      </c>
      <c r="D237" s="29">
        <v>25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25</v>
      </c>
      <c r="L237" s="29">
        <v>25</v>
      </c>
      <c r="M237" s="29">
        <v>25</v>
      </c>
      <c r="N237" s="29">
        <v>25</v>
      </c>
      <c r="O237" s="29">
        <v>25</v>
      </c>
      <c r="P237" s="29">
        <f t="shared" si="229"/>
        <v>25</v>
      </c>
      <c r="Q237" s="29">
        <v>25</v>
      </c>
      <c r="R237" s="29">
        <v>25</v>
      </c>
      <c r="S237" s="29">
        <v>25</v>
      </c>
      <c r="T237" s="29">
        <v>25</v>
      </c>
      <c r="U237" s="29">
        <f t="shared" si="230"/>
        <v>25</v>
      </c>
      <c r="V237" s="29">
        <v>0</v>
      </c>
      <c r="W237" s="29">
        <v>0</v>
      </c>
      <c r="X237" s="29">
        <v>0</v>
      </c>
      <c r="Y237" s="29">
        <v>25</v>
      </c>
      <c r="Z237" s="29">
        <f t="shared" si="231"/>
        <v>0</v>
      </c>
      <c r="AA237" s="29">
        <v>0</v>
      </c>
      <c r="AB237" s="29">
        <v>0</v>
      </c>
      <c r="AC237" s="29">
        <v>0</v>
      </c>
      <c r="AD237" s="29">
        <v>0</v>
      </c>
      <c r="AE237" s="29">
        <f t="shared" si="232"/>
        <v>0</v>
      </c>
    </row>
    <row r="238" spans="1:31" ht="15.75" customHeight="1">
      <c r="A238" s="1"/>
      <c r="B238" s="33">
        <v>15</v>
      </c>
      <c r="C238" s="49">
        <v>15</v>
      </c>
      <c r="D238" s="29">
        <v>1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1</v>
      </c>
      <c r="L238" s="29">
        <v>1</v>
      </c>
      <c r="M238" s="29">
        <v>1</v>
      </c>
      <c r="N238" s="29">
        <v>1</v>
      </c>
      <c r="O238" s="29">
        <v>1</v>
      </c>
      <c r="P238" s="29">
        <f t="shared" si="229"/>
        <v>1</v>
      </c>
      <c r="Q238" s="29">
        <v>1</v>
      </c>
      <c r="R238" s="29">
        <v>1</v>
      </c>
      <c r="S238" s="29">
        <v>1</v>
      </c>
      <c r="T238" s="29">
        <v>1</v>
      </c>
      <c r="U238" s="29">
        <f t="shared" si="230"/>
        <v>1</v>
      </c>
      <c r="V238" s="29">
        <v>0</v>
      </c>
      <c r="W238" s="29">
        <v>0</v>
      </c>
      <c r="X238" s="29">
        <v>0</v>
      </c>
      <c r="Y238" s="29">
        <v>1</v>
      </c>
      <c r="Z238" s="29">
        <f t="shared" si="231"/>
        <v>0</v>
      </c>
      <c r="AA238" s="29">
        <v>0</v>
      </c>
      <c r="AB238" s="29">
        <v>0</v>
      </c>
      <c r="AC238" s="29">
        <v>0</v>
      </c>
      <c r="AD238" s="29">
        <v>0</v>
      </c>
      <c r="AE238" s="29">
        <f t="shared" si="232"/>
        <v>0</v>
      </c>
    </row>
    <row r="239" spans="1:31" ht="15.75" customHeight="1">
      <c r="A239" s="1"/>
      <c r="B239" s="33">
        <v>16</v>
      </c>
      <c r="C239" s="49">
        <v>16</v>
      </c>
      <c r="D239" s="29">
        <v>0</v>
      </c>
      <c r="E239" s="29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f t="shared" si="229"/>
        <v>0</v>
      </c>
      <c r="Q239" s="29">
        <v>0</v>
      </c>
      <c r="R239" s="29">
        <v>0</v>
      </c>
      <c r="S239" s="29">
        <v>0</v>
      </c>
      <c r="T239" s="29">
        <v>0</v>
      </c>
      <c r="U239" s="29">
        <f t="shared" si="230"/>
        <v>0</v>
      </c>
      <c r="V239" s="29">
        <v>0</v>
      </c>
      <c r="W239" s="29">
        <v>0</v>
      </c>
      <c r="X239" s="29">
        <v>0</v>
      </c>
      <c r="Y239" s="29">
        <v>0</v>
      </c>
      <c r="Z239" s="29">
        <f t="shared" si="231"/>
        <v>0</v>
      </c>
      <c r="AA239" s="29">
        <v>0</v>
      </c>
      <c r="AB239" s="29">
        <v>0</v>
      </c>
      <c r="AC239" s="29">
        <v>0</v>
      </c>
      <c r="AD239" s="29">
        <v>0</v>
      </c>
      <c r="AE239" s="29">
        <f t="shared" si="232"/>
        <v>0</v>
      </c>
    </row>
    <row r="240" spans="1:31" ht="15.75" customHeight="1">
      <c r="A240" s="1"/>
      <c r="B240" s="33">
        <v>17</v>
      </c>
      <c r="C240" s="49">
        <v>17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f t="shared" si="229"/>
        <v>0</v>
      </c>
      <c r="Q240" s="29">
        <v>0</v>
      </c>
      <c r="R240" s="29">
        <v>0</v>
      </c>
      <c r="S240" s="29">
        <v>0</v>
      </c>
      <c r="T240" s="29">
        <v>0</v>
      </c>
      <c r="U240" s="29">
        <f t="shared" si="230"/>
        <v>0</v>
      </c>
      <c r="V240" s="29">
        <v>0</v>
      </c>
      <c r="W240" s="29">
        <v>0</v>
      </c>
      <c r="X240" s="29">
        <v>0</v>
      </c>
      <c r="Y240" s="29">
        <v>0</v>
      </c>
      <c r="Z240" s="29">
        <f t="shared" si="231"/>
        <v>0</v>
      </c>
      <c r="AA240" s="29">
        <v>0</v>
      </c>
      <c r="AB240" s="29">
        <v>0</v>
      </c>
      <c r="AC240" s="29">
        <v>0</v>
      </c>
      <c r="AD240" s="29">
        <v>0</v>
      </c>
      <c r="AE240" s="29">
        <f t="shared" si="232"/>
        <v>0</v>
      </c>
    </row>
    <row r="241" spans="1:31" ht="15.75" customHeight="1">
      <c r="A241" s="1"/>
      <c r="B241" s="33">
        <v>18</v>
      </c>
      <c r="C241" s="49">
        <v>18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f t="shared" si="229"/>
        <v>0</v>
      </c>
      <c r="Q241" s="29">
        <v>0</v>
      </c>
      <c r="R241" s="29">
        <v>0</v>
      </c>
      <c r="S241" s="29">
        <v>0</v>
      </c>
      <c r="T241" s="29">
        <v>0</v>
      </c>
      <c r="U241" s="29">
        <f t="shared" si="230"/>
        <v>0</v>
      </c>
      <c r="V241" s="29">
        <v>0</v>
      </c>
      <c r="W241" s="29">
        <v>0</v>
      </c>
      <c r="X241" s="29">
        <v>0</v>
      </c>
      <c r="Y241" s="29">
        <v>0</v>
      </c>
      <c r="Z241" s="29">
        <f t="shared" si="231"/>
        <v>0</v>
      </c>
      <c r="AA241" s="29">
        <v>0</v>
      </c>
      <c r="AB241" s="29">
        <v>0</v>
      </c>
      <c r="AC241" s="29">
        <v>0</v>
      </c>
      <c r="AD241" s="29">
        <v>0</v>
      </c>
      <c r="AE241" s="29">
        <f t="shared" si="232"/>
        <v>0</v>
      </c>
    </row>
    <row r="242" spans="1:31" ht="15.75" customHeight="1">
      <c r="A242" s="1"/>
      <c r="B242" s="33">
        <v>19</v>
      </c>
      <c r="C242" s="49">
        <v>19</v>
      </c>
      <c r="D242" s="29">
        <v>0</v>
      </c>
      <c r="E242" s="29">
        <v>0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29">
        <v>0</v>
      </c>
      <c r="L242" s="29">
        <v>0</v>
      </c>
      <c r="M242" s="29">
        <v>0</v>
      </c>
      <c r="N242" s="29">
        <v>0</v>
      </c>
      <c r="O242" s="29">
        <v>0</v>
      </c>
      <c r="P242" s="29">
        <f t="shared" si="229"/>
        <v>0</v>
      </c>
      <c r="Q242" s="29">
        <v>0</v>
      </c>
      <c r="R242" s="29">
        <v>0</v>
      </c>
      <c r="S242" s="29">
        <v>0</v>
      </c>
      <c r="T242" s="29">
        <v>0</v>
      </c>
      <c r="U242" s="29">
        <f t="shared" si="230"/>
        <v>0</v>
      </c>
      <c r="V242" s="29">
        <v>0</v>
      </c>
      <c r="W242" s="29">
        <v>0</v>
      </c>
      <c r="X242" s="29">
        <v>0</v>
      </c>
      <c r="Y242" s="29">
        <v>0</v>
      </c>
      <c r="Z242" s="29">
        <f t="shared" si="231"/>
        <v>0</v>
      </c>
      <c r="AA242" s="29">
        <v>0</v>
      </c>
      <c r="AB242" s="29">
        <v>0</v>
      </c>
      <c r="AC242" s="29">
        <v>0</v>
      </c>
      <c r="AD242" s="29">
        <v>0</v>
      </c>
      <c r="AE242" s="29">
        <f t="shared" si="232"/>
        <v>0</v>
      </c>
    </row>
    <row r="243" spans="1:31" ht="15.75" customHeight="1">
      <c r="A243" s="1"/>
      <c r="B243" s="33">
        <v>20</v>
      </c>
      <c r="C243" s="49">
        <v>20</v>
      </c>
      <c r="D243" s="29">
        <v>0</v>
      </c>
      <c r="E243" s="29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0</v>
      </c>
      <c r="M243" s="29">
        <v>0</v>
      </c>
      <c r="N243" s="29">
        <v>0</v>
      </c>
      <c r="O243" s="29">
        <v>0</v>
      </c>
      <c r="P243" s="29">
        <f t="shared" si="229"/>
        <v>0</v>
      </c>
      <c r="Q243" s="29">
        <v>0</v>
      </c>
      <c r="R243" s="29">
        <v>0</v>
      </c>
      <c r="S243" s="29">
        <v>0</v>
      </c>
      <c r="T243" s="29">
        <v>0</v>
      </c>
      <c r="U243" s="29">
        <f t="shared" si="230"/>
        <v>0</v>
      </c>
      <c r="V243" s="29">
        <v>0</v>
      </c>
      <c r="W243" s="29">
        <v>0</v>
      </c>
      <c r="X243" s="29">
        <v>0</v>
      </c>
      <c r="Y243" s="29">
        <v>0</v>
      </c>
      <c r="Z243" s="29">
        <f t="shared" si="231"/>
        <v>0</v>
      </c>
      <c r="AA243" s="29">
        <v>0</v>
      </c>
      <c r="AB243" s="29">
        <v>0</v>
      </c>
      <c r="AC243" s="29">
        <v>0</v>
      </c>
      <c r="AD243" s="29">
        <v>0</v>
      </c>
      <c r="AE243" s="29">
        <f t="shared" si="232"/>
        <v>0</v>
      </c>
    </row>
    <row r="244" spans="1:31" ht="30" customHeight="1">
      <c r="A244" s="1"/>
      <c r="B244" s="142" t="s">
        <v>69</v>
      </c>
      <c r="C244" s="143"/>
      <c r="D244" s="51">
        <f>+SUM(D224:D243)</f>
        <v>72</v>
      </c>
      <c r="E244" s="51">
        <f t="shared" ref="E244" si="233">+SUM(E224:E243)</f>
        <v>0</v>
      </c>
      <c r="F244" s="51">
        <f t="shared" ref="F244" si="234">+SUM(F224:F243)</f>
        <v>0</v>
      </c>
      <c r="G244" s="51">
        <f t="shared" ref="G244" si="235">+SUM(G224:G243)</f>
        <v>0</v>
      </c>
      <c r="H244" s="51">
        <f t="shared" ref="H244" si="236">+SUM(H224:H243)</f>
        <v>0</v>
      </c>
      <c r="I244" s="51">
        <f t="shared" ref="I244" si="237">+SUM(I224:I243)</f>
        <v>0</v>
      </c>
      <c r="J244" s="51">
        <f t="shared" ref="J244" si="238">+SUM(J224:J243)</f>
        <v>0</v>
      </c>
      <c r="K244" s="51">
        <f t="shared" ref="K244" si="239">+SUM(K224:K243)</f>
        <v>85</v>
      </c>
      <c r="L244" s="51">
        <f t="shared" ref="L244" si="240">+SUM(L224:L243)</f>
        <v>73</v>
      </c>
      <c r="M244" s="51">
        <f t="shared" ref="M244" si="241">+SUM(M224:M243)</f>
        <v>73</v>
      </c>
      <c r="N244" s="51">
        <f t="shared" ref="N244" si="242">+SUM(N224:N243)</f>
        <v>73</v>
      </c>
      <c r="O244" s="51">
        <f t="shared" ref="O244" si="243">+SUM(O224:O243)</f>
        <v>85</v>
      </c>
      <c r="P244" s="51">
        <f t="shared" ref="P244" si="244">+SUM(P224:P243)</f>
        <v>73</v>
      </c>
      <c r="Q244" s="51">
        <f t="shared" ref="Q244" si="245">+SUM(Q224:Q243)</f>
        <v>73</v>
      </c>
      <c r="R244" s="51">
        <f t="shared" ref="R244" si="246">+SUM(R224:R243)</f>
        <v>73</v>
      </c>
      <c r="S244" s="51">
        <f t="shared" ref="S244" si="247">+SUM(S224:S243)</f>
        <v>73</v>
      </c>
      <c r="T244" s="51">
        <f t="shared" ref="T244" si="248">+SUM(T224:T243)</f>
        <v>85</v>
      </c>
      <c r="U244" s="51">
        <f t="shared" ref="U244" si="249">+SUM(U224:U243)</f>
        <v>73</v>
      </c>
      <c r="V244" s="51">
        <f t="shared" ref="V244" si="250">+SUM(V224:V243)</f>
        <v>0</v>
      </c>
      <c r="W244" s="51">
        <f t="shared" ref="W244" si="251">+SUM(W224:W243)</f>
        <v>0</v>
      </c>
      <c r="X244" s="51">
        <f t="shared" ref="X244" si="252">+SUM(X224:X243)</f>
        <v>0</v>
      </c>
      <c r="Y244" s="51">
        <f t="shared" ref="Y244" si="253">+SUM(Y224:Y243)</f>
        <v>85</v>
      </c>
      <c r="Z244" s="51">
        <f t="shared" ref="Z244" si="254">+SUM(Z224:Z243)</f>
        <v>0</v>
      </c>
      <c r="AA244" s="51">
        <f t="shared" ref="AA244" si="255">+SUM(AA224:AA243)</f>
        <v>0</v>
      </c>
      <c r="AB244" s="51">
        <f t="shared" ref="AB244" si="256">+SUM(AB224:AB243)</f>
        <v>0</v>
      </c>
      <c r="AC244" s="51">
        <f t="shared" ref="AC244" si="257">+SUM(AC224:AC243)</f>
        <v>0</v>
      </c>
      <c r="AD244" s="51">
        <f t="shared" ref="AD244" si="258">+SUM(AD224:AD243)</f>
        <v>0</v>
      </c>
      <c r="AE244" s="51">
        <f t="shared" ref="AE244" si="259">+SUM(AE224:AE243)</f>
        <v>0</v>
      </c>
    </row>
    <row r="245" spans="1:31" ht="15.75" customHeight="1">
      <c r="A245" s="1"/>
      <c r="B245" s="1" t="str">
        <f>B218</f>
        <v>Organik Pelindo Penugasan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31" ht="14.5">
      <c r="A246" s="1"/>
      <c r="B246" s="40" t="str">
        <f>Usia!B129</f>
        <v>Makassar New Port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31" ht="14.5">
      <c r="A247" s="1"/>
      <c r="B247" s="137" t="s">
        <v>3</v>
      </c>
      <c r="C247" s="3"/>
      <c r="D247" s="4" t="s">
        <v>0</v>
      </c>
      <c r="E247" s="4" t="s">
        <v>1</v>
      </c>
      <c r="F247" s="4" t="s">
        <v>0</v>
      </c>
      <c r="G247" s="4" t="s">
        <v>1</v>
      </c>
      <c r="H247" s="4" t="s">
        <v>0</v>
      </c>
      <c r="I247" s="4" t="s">
        <v>1</v>
      </c>
      <c r="J247" s="4" t="s">
        <v>0</v>
      </c>
      <c r="K247" s="4" t="s">
        <v>1</v>
      </c>
      <c r="L247" s="5" t="s">
        <v>0</v>
      </c>
      <c r="M247" s="5" t="s">
        <v>0</v>
      </c>
      <c r="N247" s="4" t="s">
        <v>0</v>
      </c>
      <c r="O247" s="4" t="s">
        <v>1</v>
      </c>
      <c r="P247" s="6" t="s">
        <v>0</v>
      </c>
      <c r="Q247" s="5" t="s">
        <v>0</v>
      </c>
      <c r="R247" s="5" t="s">
        <v>0</v>
      </c>
      <c r="S247" s="4" t="s">
        <v>0</v>
      </c>
      <c r="T247" s="4" t="s">
        <v>1</v>
      </c>
      <c r="U247" s="6" t="s">
        <v>0</v>
      </c>
      <c r="V247" s="5" t="s">
        <v>0</v>
      </c>
      <c r="W247" s="5" t="s">
        <v>0</v>
      </c>
      <c r="X247" s="4" t="s">
        <v>0</v>
      </c>
      <c r="Y247" s="4" t="s">
        <v>1</v>
      </c>
      <c r="Z247" s="6" t="s">
        <v>0</v>
      </c>
      <c r="AA247" s="5" t="s">
        <v>0</v>
      </c>
      <c r="AB247" s="5" t="s">
        <v>0</v>
      </c>
      <c r="AC247" s="4" t="s">
        <v>0</v>
      </c>
      <c r="AD247" s="4" t="s">
        <v>1</v>
      </c>
      <c r="AE247" s="6" t="s">
        <v>0</v>
      </c>
    </row>
    <row r="248" spans="1:31" ht="15" customHeight="1">
      <c r="A248" s="1"/>
      <c r="B248" s="138"/>
      <c r="C248" s="9" t="s">
        <v>38</v>
      </c>
      <c r="D248" s="9" t="s">
        <v>6</v>
      </c>
      <c r="E248" s="9" t="s">
        <v>6</v>
      </c>
      <c r="F248" s="9" t="s">
        <v>7</v>
      </c>
      <c r="G248" s="9" t="s">
        <v>7</v>
      </c>
      <c r="H248" s="9" t="s">
        <v>8</v>
      </c>
      <c r="I248" s="9" t="s">
        <v>8</v>
      </c>
      <c r="J248" s="9" t="s">
        <v>9</v>
      </c>
      <c r="K248" s="9" t="s">
        <v>9</v>
      </c>
      <c r="L248" s="10" t="s">
        <v>10</v>
      </c>
      <c r="M248" s="10" t="s">
        <v>11</v>
      </c>
      <c r="N248" s="9" t="s">
        <v>12</v>
      </c>
      <c r="O248" s="9" t="s">
        <v>6</v>
      </c>
      <c r="P248" s="11" t="s">
        <v>6</v>
      </c>
      <c r="Q248" s="10" t="s">
        <v>63</v>
      </c>
      <c r="R248" s="10" t="s">
        <v>13</v>
      </c>
      <c r="S248" s="9" t="s">
        <v>14</v>
      </c>
      <c r="T248" s="9" t="s">
        <v>7</v>
      </c>
      <c r="U248" s="11" t="s">
        <v>7</v>
      </c>
      <c r="V248" s="10" t="s">
        <v>15</v>
      </c>
      <c r="W248" s="10" t="s">
        <v>16</v>
      </c>
      <c r="X248" s="9" t="s">
        <v>17</v>
      </c>
      <c r="Y248" s="9" t="s">
        <v>8</v>
      </c>
      <c r="Z248" s="11" t="s">
        <v>8</v>
      </c>
      <c r="AA248" s="10" t="s">
        <v>18</v>
      </c>
      <c r="AB248" s="10" t="s">
        <v>19</v>
      </c>
      <c r="AC248" s="9" t="s">
        <v>9</v>
      </c>
      <c r="AD248" s="9" t="s">
        <v>9</v>
      </c>
      <c r="AE248" s="11" t="s">
        <v>20</v>
      </c>
    </row>
    <row r="249" spans="1:31" ht="14.5">
      <c r="A249" s="1"/>
      <c r="B249" s="139"/>
      <c r="C249" s="13"/>
      <c r="D249" s="14">
        <v>2021</v>
      </c>
      <c r="E249" s="14">
        <v>2021</v>
      </c>
      <c r="F249" s="14">
        <v>2021</v>
      </c>
      <c r="G249" s="14">
        <v>2021</v>
      </c>
      <c r="H249" s="14">
        <v>2021</v>
      </c>
      <c r="I249" s="14">
        <v>2021</v>
      </c>
      <c r="J249" s="14">
        <v>2021</v>
      </c>
      <c r="K249" s="14">
        <v>2021</v>
      </c>
      <c r="L249" s="15" t="s">
        <v>22</v>
      </c>
      <c r="M249" s="15" t="s">
        <v>22</v>
      </c>
      <c r="N249" s="14" t="s">
        <v>22</v>
      </c>
      <c r="O249" s="14" t="s">
        <v>22</v>
      </c>
      <c r="P249" s="16">
        <v>2022</v>
      </c>
      <c r="Q249" s="15" t="s">
        <v>22</v>
      </c>
      <c r="R249" s="15" t="s">
        <v>22</v>
      </c>
      <c r="S249" s="14" t="s">
        <v>22</v>
      </c>
      <c r="T249" s="14" t="s">
        <v>22</v>
      </c>
      <c r="U249" s="16">
        <v>2022</v>
      </c>
      <c r="V249" s="15" t="s">
        <v>22</v>
      </c>
      <c r="W249" s="15" t="s">
        <v>22</v>
      </c>
      <c r="X249" s="14" t="s">
        <v>22</v>
      </c>
      <c r="Y249" s="14" t="s">
        <v>22</v>
      </c>
      <c r="Z249" s="16">
        <v>2022</v>
      </c>
      <c r="AA249" s="15" t="s">
        <v>22</v>
      </c>
      <c r="AB249" s="15" t="s">
        <v>22</v>
      </c>
      <c r="AC249" s="14">
        <v>2022</v>
      </c>
      <c r="AD249" s="14">
        <v>2022</v>
      </c>
      <c r="AE249" s="16">
        <v>2022</v>
      </c>
    </row>
    <row r="250" spans="1:31" ht="14.5">
      <c r="A250" s="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 ht="14.5">
      <c r="A251" s="1"/>
      <c r="B251" s="33">
        <v>1</v>
      </c>
      <c r="C251" s="49">
        <v>1</v>
      </c>
      <c r="D251" s="29">
        <v>0</v>
      </c>
      <c r="E251" s="29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f>E251+G251+I251</f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f>N251</f>
        <v>0</v>
      </c>
      <c r="Q251" s="29">
        <v>0</v>
      </c>
      <c r="R251" s="29">
        <v>0</v>
      </c>
      <c r="S251" s="29">
        <v>0</v>
      </c>
      <c r="T251" s="29">
        <v>0</v>
      </c>
      <c r="U251" s="29">
        <f>S251</f>
        <v>0</v>
      </c>
      <c r="V251" s="29">
        <v>0</v>
      </c>
      <c r="W251" s="29">
        <v>0</v>
      </c>
      <c r="X251" s="29">
        <v>0</v>
      </c>
      <c r="Y251" s="29">
        <v>0</v>
      </c>
      <c r="Z251" s="29">
        <f>X251</f>
        <v>0</v>
      </c>
      <c r="AA251" s="29">
        <v>0</v>
      </c>
      <c r="AB251" s="29">
        <v>0</v>
      </c>
      <c r="AC251" s="29">
        <v>0</v>
      </c>
      <c r="AD251" s="29">
        <v>0</v>
      </c>
      <c r="AE251" s="29">
        <f>AC251</f>
        <v>0</v>
      </c>
    </row>
    <row r="252" spans="1:31" ht="14.5">
      <c r="A252" s="1"/>
      <c r="B252" s="33">
        <v>2</v>
      </c>
      <c r="C252" s="49">
        <v>2</v>
      </c>
      <c r="D252" s="29">
        <v>0</v>
      </c>
      <c r="E252" s="29">
        <v>0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29">
        <f t="shared" ref="K252:K270" si="260">E252+G252+I252</f>
        <v>0</v>
      </c>
      <c r="L252" s="29">
        <v>0</v>
      </c>
      <c r="M252" s="29">
        <v>0</v>
      </c>
      <c r="N252" s="29">
        <v>0</v>
      </c>
      <c r="O252" s="29">
        <v>0</v>
      </c>
      <c r="P252" s="29">
        <f t="shared" ref="P252:P270" si="261">N252</f>
        <v>0</v>
      </c>
      <c r="Q252" s="29">
        <v>0</v>
      </c>
      <c r="R252" s="29">
        <v>0</v>
      </c>
      <c r="S252" s="29">
        <v>0</v>
      </c>
      <c r="T252" s="29">
        <v>0</v>
      </c>
      <c r="U252" s="29">
        <f t="shared" ref="U252:U270" si="262">S252</f>
        <v>0</v>
      </c>
      <c r="V252" s="29">
        <v>0</v>
      </c>
      <c r="W252" s="29">
        <v>0</v>
      </c>
      <c r="X252" s="29">
        <v>0</v>
      </c>
      <c r="Y252" s="29">
        <v>0</v>
      </c>
      <c r="Z252" s="29">
        <f t="shared" ref="Z252:Z270" si="263">X252</f>
        <v>0</v>
      </c>
      <c r="AA252" s="29">
        <v>0</v>
      </c>
      <c r="AB252" s="29">
        <v>0</v>
      </c>
      <c r="AC252" s="29">
        <v>0</v>
      </c>
      <c r="AD252" s="29">
        <v>0</v>
      </c>
      <c r="AE252" s="29">
        <f t="shared" ref="AE252:AE270" si="264">AC252</f>
        <v>0</v>
      </c>
    </row>
    <row r="253" spans="1:31" ht="14.5">
      <c r="A253" s="1"/>
      <c r="B253" s="33">
        <v>3</v>
      </c>
      <c r="C253" s="49">
        <v>3</v>
      </c>
      <c r="D253" s="29">
        <v>0</v>
      </c>
      <c r="E253" s="29">
        <v>0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29">
        <f t="shared" si="260"/>
        <v>0</v>
      </c>
      <c r="L253" s="29">
        <v>2</v>
      </c>
      <c r="M253" s="29">
        <v>2</v>
      </c>
      <c r="N253" s="29">
        <v>2</v>
      </c>
      <c r="O253" s="29">
        <v>2</v>
      </c>
      <c r="P253" s="29">
        <f t="shared" si="261"/>
        <v>2</v>
      </c>
      <c r="Q253" s="29">
        <v>2</v>
      </c>
      <c r="R253" s="29">
        <v>2</v>
      </c>
      <c r="S253" s="29">
        <v>2</v>
      </c>
      <c r="T253" s="29">
        <v>2</v>
      </c>
      <c r="U253" s="29">
        <f t="shared" si="262"/>
        <v>2</v>
      </c>
      <c r="V253" s="29">
        <v>0</v>
      </c>
      <c r="W253" s="29">
        <v>0</v>
      </c>
      <c r="X253" s="29">
        <v>0</v>
      </c>
      <c r="Y253" s="29">
        <v>2</v>
      </c>
      <c r="Z253" s="29">
        <f t="shared" si="263"/>
        <v>0</v>
      </c>
      <c r="AA253" s="29">
        <v>0</v>
      </c>
      <c r="AB253" s="29">
        <v>0</v>
      </c>
      <c r="AC253" s="29">
        <v>0</v>
      </c>
      <c r="AD253" s="29">
        <v>2</v>
      </c>
      <c r="AE253" s="29">
        <f t="shared" si="264"/>
        <v>0</v>
      </c>
    </row>
    <row r="254" spans="1:31" ht="14.5">
      <c r="A254" s="1"/>
      <c r="B254" s="33">
        <v>4</v>
      </c>
      <c r="C254" s="49">
        <v>4</v>
      </c>
      <c r="D254" s="29">
        <v>0</v>
      </c>
      <c r="E254" s="29">
        <v>0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29">
        <f t="shared" si="260"/>
        <v>0</v>
      </c>
      <c r="L254" s="29">
        <v>0</v>
      </c>
      <c r="M254" s="29">
        <v>0</v>
      </c>
      <c r="N254" s="29">
        <v>0</v>
      </c>
      <c r="O254" s="29">
        <v>0</v>
      </c>
      <c r="P254" s="29">
        <f t="shared" si="261"/>
        <v>0</v>
      </c>
      <c r="Q254" s="29">
        <v>0</v>
      </c>
      <c r="R254" s="29">
        <v>0</v>
      </c>
      <c r="S254" s="29">
        <v>0</v>
      </c>
      <c r="T254" s="29">
        <v>0</v>
      </c>
      <c r="U254" s="29">
        <f t="shared" si="262"/>
        <v>0</v>
      </c>
      <c r="V254" s="29">
        <v>0</v>
      </c>
      <c r="W254" s="29">
        <v>0</v>
      </c>
      <c r="X254" s="29">
        <v>0</v>
      </c>
      <c r="Y254" s="29">
        <v>0</v>
      </c>
      <c r="Z254" s="29">
        <f t="shared" si="263"/>
        <v>0</v>
      </c>
      <c r="AA254" s="29">
        <v>0</v>
      </c>
      <c r="AB254" s="29">
        <v>0</v>
      </c>
      <c r="AC254" s="29">
        <v>0</v>
      </c>
      <c r="AD254" s="29">
        <v>0</v>
      </c>
      <c r="AE254" s="29">
        <f t="shared" si="264"/>
        <v>0</v>
      </c>
    </row>
    <row r="255" spans="1:31" ht="14.5">
      <c r="A255" s="1"/>
      <c r="B255" s="33">
        <v>5</v>
      </c>
      <c r="C255" s="49">
        <v>5</v>
      </c>
      <c r="D255" s="29">
        <v>0</v>
      </c>
      <c r="E255" s="29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f t="shared" si="260"/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f t="shared" si="261"/>
        <v>0</v>
      </c>
      <c r="Q255" s="29">
        <v>0</v>
      </c>
      <c r="R255" s="29">
        <v>0</v>
      </c>
      <c r="S255" s="29">
        <v>0</v>
      </c>
      <c r="T255" s="29">
        <v>0</v>
      </c>
      <c r="U255" s="29">
        <f t="shared" si="262"/>
        <v>0</v>
      </c>
      <c r="V255" s="29">
        <v>0</v>
      </c>
      <c r="W255" s="29">
        <v>0</v>
      </c>
      <c r="X255" s="29">
        <v>0</v>
      </c>
      <c r="Y255" s="29">
        <v>0</v>
      </c>
      <c r="Z255" s="29">
        <f t="shared" si="263"/>
        <v>0</v>
      </c>
      <c r="AA255" s="29">
        <v>0</v>
      </c>
      <c r="AB255" s="29">
        <v>0</v>
      </c>
      <c r="AC255" s="29">
        <v>0</v>
      </c>
      <c r="AD255" s="29">
        <v>0</v>
      </c>
      <c r="AE255" s="29">
        <f t="shared" si="264"/>
        <v>0</v>
      </c>
    </row>
    <row r="256" spans="1:31" ht="14.5">
      <c r="A256" s="1"/>
      <c r="B256" s="33">
        <v>6</v>
      </c>
      <c r="C256" s="49">
        <v>6</v>
      </c>
      <c r="D256" s="29">
        <v>0</v>
      </c>
      <c r="E256" s="29">
        <v>0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29">
        <f t="shared" si="260"/>
        <v>0</v>
      </c>
      <c r="L256" s="29">
        <v>3</v>
      </c>
      <c r="M256" s="29">
        <v>3</v>
      </c>
      <c r="N256" s="29">
        <v>3</v>
      </c>
      <c r="O256" s="29">
        <v>3</v>
      </c>
      <c r="P256" s="29">
        <f t="shared" si="261"/>
        <v>3</v>
      </c>
      <c r="Q256" s="29">
        <v>3</v>
      </c>
      <c r="R256" s="29">
        <v>3</v>
      </c>
      <c r="S256" s="29">
        <v>3</v>
      </c>
      <c r="T256" s="29">
        <v>3</v>
      </c>
      <c r="U256" s="29">
        <f t="shared" si="262"/>
        <v>3</v>
      </c>
      <c r="V256" s="29">
        <v>0</v>
      </c>
      <c r="W256" s="29">
        <v>0</v>
      </c>
      <c r="X256" s="29">
        <v>0</v>
      </c>
      <c r="Y256" s="29">
        <v>3</v>
      </c>
      <c r="Z256" s="29">
        <f t="shared" si="263"/>
        <v>0</v>
      </c>
      <c r="AA256" s="29">
        <v>0</v>
      </c>
      <c r="AB256" s="29">
        <v>0</v>
      </c>
      <c r="AC256" s="29">
        <v>0</v>
      </c>
      <c r="AD256" s="29">
        <v>3</v>
      </c>
      <c r="AE256" s="29">
        <f t="shared" si="264"/>
        <v>0</v>
      </c>
    </row>
    <row r="257" spans="1:31" ht="14.5">
      <c r="A257" s="1"/>
      <c r="B257" s="33">
        <v>7</v>
      </c>
      <c r="C257" s="49">
        <v>7</v>
      </c>
      <c r="D257" s="29">
        <v>0</v>
      </c>
      <c r="E257" s="29">
        <v>0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f t="shared" si="260"/>
        <v>0</v>
      </c>
      <c r="L257" s="29">
        <v>1</v>
      </c>
      <c r="M257" s="29">
        <v>1</v>
      </c>
      <c r="N257" s="29">
        <v>1</v>
      </c>
      <c r="O257" s="29">
        <v>1</v>
      </c>
      <c r="P257" s="29">
        <f t="shared" si="261"/>
        <v>1</v>
      </c>
      <c r="Q257" s="29">
        <v>1</v>
      </c>
      <c r="R257" s="29">
        <v>1</v>
      </c>
      <c r="S257" s="29">
        <v>1</v>
      </c>
      <c r="T257" s="29">
        <v>1</v>
      </c>
      <c r="U257" s="29">
        <f t="shared" si="262"/>
        <v>1</v>
      </c>
      <c r="V257" s="29">
        <v>0</v>
      </c>
      <c r="W257" s="29">
        <v>0</v>
      </c>
      <c r="X257" s="29">
        <v>0</v>
      </c>
      <c r="Y257" s="29">
        <v>1</v>
      </c>
      <c r="Z257" s="29">
        <f t="shared" si="263"/>
        <v>0</v>
      </c>
      <c r="AA257" s="29">
        <v>0</v>
      </c>
      <c r="AB257" s="29">
        <v>0</v>
      </c>
      <c r="AC257" s="29">
        <v>0</v>
      </c>
      <c r="AD257" s="29">
        <v>1</v>
      </c>
      <c r="AE257" s="29">
        <f t="shared" si="264"/>
        <v>0</v>
      </c>
    </row>
    <row r="258" spans="1:31" ht="14.5">
      <c r="A258" s="1"/>
      <c r="B258" s="33">
        <v>8</v>
      </c>
      <c r="C258" s="49">
        <v>8</v>
      </c>
      <c r="D258" s="29">
        <v>0</v>
      </c>
      <c r="E258" s="29">
        <v>0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29">
        <f t="shared" si="260"/>
        <v>0</v>
      </c>
      <c r="L258" s="29">
        <v>7</v>
      </c>
      <c r="M258" s="29">
        <v>7</v>
      </c>
      <c r="N258" s="29">
        <v>7</v>
      </c>
      <c r="O258" s="29">
        <v>7</v>
      </c>
      <c r="P258" s="29">
        <f t="shared" si="261"/>
        <v>7</v>
      </c>
      <c r="Q258" s="29">
        <v>6</v>
      </c>
      <c r="R258" s="29">
        <v>6</v>
      </c>
      <c r="S258" s="29">
        <v>6</v>
      </c>
      <c r="T258" s="29">
        <v>7</v>
      </c>
      <c r="U258" s="29">
        <f t="shared" si="262"/>
        <v>6</v>
      </c>
      <c r="V258" s="29">
        <v>0</v>
      </c>
      <c r="W258" s="29">
        <v>0</v>
      </c>
      <c r="X258" s="29">
        <v>0</v>
      </c>
      <c r="Y258" s="29">
        <v>7</v>
      </c>
      <c r="Z258" s="29">
        <f t="shared" si="263"/>
        <v>0</v>
      </c>
      <c r="AA258" s="29">
        <v>0</v>
      </c>
      <c r="AB258" s="29">
        <v>0</v>
      </c>
      <c r="AC258" s="29">
        <v>0</v>
      </c>
      <c r="AD258" s="29">
        <v>7</v>
      </c>
      <c r="AE258" s="29">
        <f t="shared" si="264"/>
        <v>0</v>
      </c>
    </row>
    <row r="259" spans="1:31" ht="14.5">
      <c r="A259" s="1"/>
      <c r="B259" s="33">
        <v>9</v>
      </c>
      <c r="C259" s="49">
        <v>9</v>
      </c>
      <c r="D259" s="29">
        <v>0</v>
      </c>
      <c r="E259" s="29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f t="shared" si="260"/>
        <v>0</v>
      </c>
      <c r="L259" s="29">
        <v>1</v>
      </c>
      <c r="M259" s="29">
        <v>1</v>
      </c>
      <c r="N259" s="29">
        <v>1</v>
      </c>
      <c r="O259" s="29">
        <v>1</v>
      </c>
      <c r="P259" s="29">
        <f t="shared" si="261"/>
        <v>1</v>
      </c>
      <c r="Q259" s="29">
        <v>1</v>
      </c>
      <c r="R259" s="29">
        <v>1</v>
      </c>
      <c r="S259" s="29">
        <v>1</v>
      </c>
      <c r="T259" s="29">
        <v>1</v>
      </c>
      <c r="U259" s="29">
        <f t="shared" si="262"/>
        <v>1</v>
      </c>
      <c r="V259" s="29">
        <v>0</v>
      </c>
      <c r="W259" s="29">
        <v>0</v>
      </c>
      <c r="X259" s="29">
        <v>0</v>
      </c>
      <c r="Y259" s="29">
        <v>1</v>
      </c>
      <c r="Z259" s="29">
        <f t="shared" si="263"/>
        <v>0</v>
      </c>
      <c r="AA259" s="29">
        <v>0</v>
      </c>
      <c r="AB259" s="29">
        <v>0</v>
      </c>
      <c r="AC259" s="29">
        <v>0</v>
      </c>
      <c r="AD259" s="29">
        <v>1</v>
      </c>
      <c r="AE259" s="29">
        <f t="shared" si="264"/>
        <v>0</v>
      </c>
    </row>
    <row r="260" spans="1:31" ht="14.5">
      <c r="A260" s="1"/>
      <c r="B260" s="33">
        <v>10</v>
      </c>
      <c r="C260" s="49">
        <v>10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f t="shared" si="260"/>
        <v>0</v>
      </c>
      <c r="L260" s="29">
        <v>5</v>
      </c>
      <c r="M260" s="29">
        <v>5</v>
      </c>
      <c r="N260" s="29">
        <v>5</v>
      </c>
      <c r="O260" s="29">
        <v>5</v>
      </c>
      <c r="P260" s="29">
        <f t="shared" si="261"/>
        <v>5</v>
      </c>
      <c r="Q260" s="29">
        <v>5</v>
      </c>
      <c r="R260" s="29">
        <v>5</v>
      </c>
      <c r="S260" s="29">
        <v>5</v>
      </c>
      <c r="T260" s="29">
        <v>5</v>
      </c>
      <c r="U260" s="29">
        <f t="shared" si="262"/>
        <v>5</v>
      </c>
      <c r="V260" s="29">
        <v>0</v>
      </c>
      <c r="W260" s="29">
        <v>0</v>
      </c>
      <c r="X260" s="29">
        <v>0</v>
      </c>
      <c r="Y260" s="29">
        <v>5</v>
      </c>
      <c r="Z260" s="29">
        <f t="shared" si="263"/>
        <v>0</v>
      </c>
      <c r="AA260" s="29">
        <v>0</v>
      </c>
      <c r="AB260" s="29">
        <v>0</v>
      </c>
      <c r="AC260" s="29">
        <v>0</v>
      </c>
      <c r="AD260" s="29">
        <v>5</v>
      </c>
      <c r="AE260" s="29">
        <f t="shared" si="264"/>
        <v>0</v>
      </c>
    </row>
    <row r="261" spans="1:31" ht="14.5">
      <c r="A261" s="1"/>
      <c r="B261" s="33">
        <v>11</v>
      </c>
      <c r="C261" s="49">
        <v>11</v>
      </c>
      <c r="D261" s="29">
        <v>0</v>
      </c>
      <c r="E261" s="29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f t="shared" si="260"/>
        <v>0</v>
      </c>
      <c r="L261" s="29">
        <v>8</v>
      </c>
      <c r="M261" s="29">
        <v>8</v>
      </c>
      <c r="N261" s="29">
        <v>8</v>
      </c>
      <c r="O261" s="29">
        <v>8</v>
      </c>
      <c r="P261" s="29">
        <f t="shared" si="261"/>
        <v>8</v>
      </c>
      <c r="Q261" s="29">
        <v>8</v>
      </c>
      <c r="R261" s="29">
        <v>8</v>
      </c>
      <c r="S261" s="29">
        <v>8</v>
      </c>
      <c r="T261" s="29">
        <v>8</v>
      </c>
      <c r="U261" s="29">
        <f t="shared" si="262"/>
        <v>8</v>
      </c>
      <c r="V261" s="29">
        <v>0</v>
      </c>
      <c r="W261" s="29">
        <v>0</v>
      </c>
      <c r="X261" s="29">
        <v>0</v>
      </c>
      <c r="Y261" s="29">
        <v>8</v>
      </c>
      <c r="Z261" s="29">
        <f t="shared" si="263"/>
        <v>0</v>
      </c>
      <c r="AA261" s="29">
        <v>0</v>
      </c>
      <c r="AB261" s="29">
        <v>0</v>
      </c>
      <c r="AC261" s="29">
        <v>0</v>
      </c>
      <c r="AD261" s="29">
        <v>8</v>
      </c>
      <c r="AE261" s="29">
        <f t="shared" si="264"/>
        <v>0</v>
      </c>
    </row>
    <row r="262" spans="1:31" ht="14.5">
      <c r="A262" s="1"/>
      <c r="B262" s="33">
        <v>12</v>
      </c>
      <c r="C262" s="49">
        <v>12</v>
      </c>
      <c r="D262" s="29">
        <v>0</v>
      </c>
      <c r="E262" s="29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f t="shared" si="260"/>
        <v>0</v>
      </c>
      <c r="L262" s="29">
        <v>10</v>
      </c>
      <c r="M262" s="29">
        <v>10</v>
      </c>
      <c r="N262" s="29">
        <v>10</v>
      </c>
      <c r="O262" s="29">
        <v>10</v>
      </c>
      <c r="P262" s="29">
        <f t="shared" si="261"/>
        <v>10</v>
      </c>
      <c r="Q262" s="29">
        <v>9</v>
      </c>
      <c r="R262" s="29">
        <v>9</v>
      </c>
      <c r="S262" s="29">
        <v>9</v>
      </c>
      <c r="T262" s="29">
        <v>10</v>
      </c>
      <c r="U262" s="29">
        <f t="shared" si="262"/>
        <v>9</v>
      </c>
      <c r="V262" s="29">
        <v>0</v>
      </c>
      <c r="W262" s="29">
        <v>0</v>
      </c>
      <c r="X262" s="29">
        <v>0</v>
      </c>
      <c r="Y262" s="29">
        <v>10</v>
      </c>
      <c r="Z262" s="29">
        <f t="shared" si="263"/>
        <v>0</v>
      </c>
      <c r="AA262" s="29">
        <v>0</v>
      </c>
      <c r="AB262" s="29">
        <v>0</v>
      </c>
      <c r="AC262" s="29">
        <v>0</v>
      </c>
      <c r="AD262" s="29">
        <v>10</v>
      </c>
      <c r="AE262" s="29">
        <f t="shared" si="264"/>
        <v>0</v>
      </c>
    </row>
    <row r="263" spans="1:31" ht="15.75" customHeight="1">
      <c r="A263" s="1"/>
      <c r="B263" s="33">
        <v>13</v>
      </c>
      <c r="C263" s="49">
        <v>13</v>
      </c>
      <c r="D263" s="29">
        <v>0</v>
      </c>
      <c r="E263" s="29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f t="shared" si="260"/>
        <v>0</v>
      </c>
      <c r="L263" s="29">
        <v>1</v>
      </c>
      <c r="M263" s="29">
        <v>1</v>
      </c>
      <c r="N263" s="29">
        <v>1</v>
      </c>
      <c r="O263" s="29">
        <v>1</v>
      </c>
      <c r="P263" s="29">
        <f t="shared" si="261"/>
        <v>1</v>
      </c>
      <c r="Q263" s="29">
        <v>1</v>
      </c>
      <c r="R263" s="29">
        <v>1</v>
      </c>
      <c r="S263" s="29">
        <v>1</v>
      </c>
      <c r="T263" s="29">
        <v>1</v>
      </c>
      <c r="U263" s="29">
        <f t="shared" si="262"/>
        <v>1</v>
      </c>
      <c r="V263" s="29">
        <v>0</v>
      </c>
      <c r="W263" s="29">
        <v>0</v>
      </c>
      <c r="X263" s="29">
        <v>0</v>
      </c>
      <c r="Y263" s="29">
        <v>1</v>
      </c>
      <c r="Z263" s="29">
        <f t="shared" si="263"/>
        <v>0</v>
      </c>
      <c r="AA263" s="29">
        <v>0</v>
      </c>
      <c r="AB263" s="29">
        <v>0</v>
      </c>
      <c r="AC263" s="29">
        <v>0</v>
      </c>
      <c r="AD263" s="29">
        <v>1</v>
      </c>
      <c r="AE263" s="29">
        <f t="shared" si="264"/>
        <v>0</v>
      </c>
    </row>
    <row r="264" spans="1:31" ht="15.75" customHeight="1">
      <c r="A264" s="1"/>
      <c r="B264" s="33">
        <v>14</v>
      </c>
      <c r="C264" s="49">
        <v>14</v>
      </c>
      <c r="D264" s="29">
        <v>0</v>
      </c>
      <c r="E264" s="29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f t="shared" si="260"/>
        <v>0</v>
      </c>
      <c r="L264" s="29">
        <v>1</v>
      </c>
      <c r="M264" s="29">
        <v>1</v>
      </c>
      <c r="N264" s="29">
        <v>1</v>
      </c>
      <c r="O264" s="29">
        <v>1</v>
      </c>
      <c r="P264" s="29">
        <f t="shared" si="261"/>
        <v>1</v>
      </c>
      <c r="Q264" s="29">
        <v>1</v>
      </c>
      <c r="R264" s="29">
        <v>1</v>
      </c>
      <c r="S264" s="29">
        <v>1</v>
      </c>
      <c r="T264" s="29">
        <v>1</v>
      </c>
      <c r="U264" s="29">
        <f t="shared" si="262"/>
        <v>1</v>
      </c>
      <c r="V264" s="29">
        <v>0</v>
      </c>
      <c r="W264" s="29">
        <v>0</v>
      </c>
      <c r="X264" s="29">
        <v>0</v>
      </c>
      <c r="Y264" s="29">
        <v>1</v>
      </c>
      <c r="Z264" s="29">
        <f t="shared" si="263"/>
        <v>0</v>
      </c>
      <c r="AA264" s="29">
        <v>0</v>
      </c>
      <c r="AB264" s="29">
        <v>0</v>
      </c>
      <c r="AC264" s="29">
        <v>0</v>
      </c>
      <c r="AD264" s="29">
        <v>1</v>
      </c>
      <c r="AE264" s="29">
        <f t="shared" si="264"/>
        <v>0</v>
      </c>
    </row>
    <row r="265" spans="1:31" ht="15.75" customHeight="1">
      <c r="A265" s="1"/>
      <c r="B265" s="33">
        <v>15</v>
      </c>
      <c r="C265" s="49">
        <v>15</v>
      </c>
      <c r="D265" s="29">
        <v>0</v>
      </c>
      <c r="E265" s="29">
        <v>0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29">
        <f t="shared" si="260"/>
        <v>0</v>
      </c>
      <c r="L265" s="29">
        <v>0</v>
      </c>
      <c r="M265" s="29">
        <v>0</v>
      </c>
      <c r="N265" s="29">
        <v>0</v>
      </c>
      <c r="O265" s="29">
        <v>0</v>
      </c>
      <c r="P265" s="29">
        <f t="shared" si="261"/>
        <v>0</v>
      </c>
      <c r="Q265" s="29">
        <v>0</v>
      </c>
      <c r="R265" s="29">
        <v>0</v>
      </c>
      <c r="S265" s="29">
        <v>0</v>
      </c>
      <c r="T265" s="29">
        <v>0</v>
      </c>
      <c r="U265" s="29">
        <f t="shared" si="262"/>
        <v>0</v>
      </c>
      <c r="V265" s="29">
        <v>0</v>
      </c>
      <c r="W265" s="29">
        <v>0</v>
      </c>
      <c r="X265" s="29">
        <v>0</v>
      </c>
      <c r="Y265" s="29">
        <v>0</v>
      </c>
      <c r="Z265" s="29">
        <f t="shared" si="263"/>
        <v>0</v>
      </c>
      <c r="AA265" s="29">
        <v>0</v>
      </c>
      <c r="AB265" s="29">
        <v>0</v>
      </c>
      <c r="AC265" s="29">
        <v>0</v>
      </c>
      <c r="AD265" s="29">
        <v>0</v>
      </c>
      <c r="AE265" s="29">
        <f t="shared" si="264"/>
        <v>0</v>
      </c>
    </row>
    <row r="266" spans="1:31" ht="15.75" customHeight="1">
      <c r="A266" s="1"/>
      <c r="B266" s="33">
        <v>16</v>
      </c>
      <c r="C266" s="49">
        <v>16</v>
      </c>
      <c r="D266" s="29">
        <v>0</v>
      </c>
      <c r="E266" s="29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f t="shared" si="260"/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f t="shared" si="261"/>
        <v>0</v>
      </c>
      <c r="Q266" s="29">
        <v>0</v>
      </c>
      <c r="R266" s="29">
        <v>0</v>
      </c>
      <c r="S266" s="29">
        <v>0</v>
      </c>
      <c r="T266" s="29">
        <v>0</v>
      </c>
      <c r="U266" s="29">
        <f t="shared" si="262"/>
        <v>0</v>
      </c>
      <c r="V266" s="29">
        <v>0</v>
      </c>
      <c r="W266" s="29">
        <v>0</v>
      </c>
      <c r="X266" s="29">
        <v>0</v>
      </c>
      <c r="Y266" s="29">
        <v>0</v>
      </c>
      <c r="Z266" s="29">
        <f t="shared" si="263"/>
        <v>0</v>
      </c>
      <c r="AA266" s="29">
        <v>0</v>
      </c>
      <c r="AB266" s="29">
        <v>0</v>
      </c>
      <c r="AC266" s="29">
        <v>0</v>
      </c>
      <c r="AD266" s="29">
        <v>0</v>
      </c>
      <c r="AE266" s="29">
        <f t="shared" si="264"/>
        <v>0</v>
      </c>
    </row>
    <row r="267" spans="1:31" ht="15.75" customHeight="1">
      <c r="A267" s="1"/>
      <c r="B267" s="33">
        <v>17</v>
      </c>
      <c r="C267" s="49">
        <v>17</v>
      </c>
      <c r="D267" s="29">
        <v>0</v>
      </c>
      <c r="E267" s="29">
        <v>0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f t="shared" si="260"/>
        <v>0</v>
      </c>
      <c r="L267" s="29">
        <v>0</v>
      </c>
      <c r="M267" s="29">
        <v>0</v>
      </c>
      <c r="N267" s="29">
        <v>0</v>
      </c>
      <c r="O267" s="29">
        <v>0</v>
      </c>
      <c r="P267" s="29">
        <f t="shared" si="261"/>
        <v>0</v>
      </c>
      <c r="Q267" s="29">
        <v>0</v>
      </c>
      <c r="R267" s="29">
        <v>0</v>
      </c>
      <c r="S267" s="29">
        <v>0</v>
      </c>
      <c r="T267" s="29">
        <v>0</v>
      </c>
      <c r="U267" s="29">
        <f t="shared" si="262"/>
        <v>0</v>
      </c>
      <c r="V267" s="29">
        <v>0</v>
      </c>
      <c r="W267" s="29">
        <v>0</v>
      </c>
      <c r="X267" s="29">
        <v>0</v>
      </c>
      <c r="Y267" s="29">
        <v>0</v>
      </c>
      <c r="Z267" s="29">
        <f t="shared" si="263"/>
        <v>0</v>
      </c>
      <c r="AA267" s="29">
        <v>0</v>
      </c>
      <c r="AB267" s="29">
        <v>0</v>
      </c>
      <c r="AC267" s="29">
        <v>0</v>
      </c>
      <c r="AD267" s="29">
        <v>0</v>
      </c>
      <c r="AE267" s="29">
        <f t="shared" si="264"/>
        <v>0</v>
      </c>
    </row>
    <row r="268" spans="1:31" ht="15.75" customHeight="1">
      <c r="A268" s="1"/>
      <c r="B268" s="33">
        <v>18</v>
      </c>
      <c r="C268" s="49">
        <v>18</v>
      </c>
      <c r="D268" s="29">
        <v>0</v>
      </c>
      <c r="E268" s="29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f t="shared" si="260"/>
        <v>0</v>
      </c>
      <c r="L268" s="29">
        <v>0</v>
      </c>
      <c r="M268" s="29">
        <v>0</v>
      </c>
      <c r="N268" s="29">
        <v>0</v>
      </c>
      <c r="O268" s="29">
        <v>3</v>
      </c>
      <c r="P268" s="29">
        <f t="shared" si="261"/>
        <v>0</v>
      </c>
      <c r="Q268" s="29">
        <v>0</v>
      </c>
      <c r="R268" s="29">
        <v>0</v>
      </c>
      <c r="S268" s="29">
        <v>0</v>
      </c>
      <c r="T268" s="29">
        <v>3</v>
      </c>
      <c r="U268" s="29">
        <f t="shared" si="262"/>
        <v>0</v>
      </c>
      <c r="V268" s="29">
        <v>0</v>
      </c>
      <c r="W268" s="29">
        <v>0</v>
      </c>
      <c r="X268" s="29">
        <v>0</v>
      </c>
      <c r="Y268" s="29">
        <v>3</v>
      </c>
      <c r="Z268" s="29">
        <f t="shared" si="263"/>
        <v>0</v>
      </c>
      <c r="AA268" s="29">
        <v>0</v>
      </c>
      <c r="AB268" s="29">
        <v>0</v>
      </c>
      <c r="AC268" s="29">
        <v>0</v>
      </c>
      <c r="AD268" s="29">
        <v>3</v>
      </c>
      <c r="AE268" s="29">
        <f t="shared" si="264"/>
        <v>0</v>
      </c>
    </row>
    <row r="269" spans="1:31" ht="15.75" customHeight="1">
      <c r="A269" s="1"/>
      <c r="B269" s="33">
        <v>19</v>
      </c>
      <c r="C269" s="49">
        <v>19</v>
      </c>
      <c r="D269" s="29">
        <v>0</v>
      </c>
      <c r="E269" s="29">
        <v>0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29">
        <f t="shared" si="260"/>
        <v>0</v>
      </c>
      <c r="L269" s="29">
        <v>0</v>
      </c>
      <c r="M269" s="29">
        <v>0</v>
      </c>
      <c r="N269" s="29">
        <v>0</v>
      </c>
      <c r="O269" s="29">
        <v>0</v>
      </c>
      <c r="P269" s="29">
        <f t="shared" si="261"/>
        <v>0</v>
      </c>
      <c r="Q269" s="29">
        <v>0</v>
      </c>
      <c r="R269" s="29">
        <v>0</v>
      </c>
      <c r="S269" s="29">
        <v>0</v>
      </c>
      <c r="T269" s="29">
        <v>0</v>
      </c>
      <c r="U269" s="29">
        <f t="shared" si="262"/>
        <v>0</v>
      </c>
      <c r="V269" s="29">
        <v>0</v>
      </c>
      <c r="W269" s="29">
        <v>0</v>
      </c>
      <c r="X269" s="29">
        <v>0</v>
      </c>
      <c r="Y269" s="29">
        <v>0</v>
      </c>
      <c r="Z269" s="29">
        <f t="shared" si="263"/>
        <v>0</v>
      </c>
      <c r="AA269" s="29">
        <v>0</v>
      </c>
      <c r="AB269" s="29">
        <v>0</v>
      </c>
      <c r="AC269" s="29">
        <v>0</v>
      </c>
      <c r="AD269" s="29">
        <v>0</v>
      </c>
      <c r="AE269" s="29">
        <f t="shared" si="264"/>
        <v>0</v>
      </c>
    </row>
    <row r="270" spans="1:31" ht="15.75" customHeight="1">
      <c r="A270" s="1"/>
      <c r="B270" s="33">
        <v>20</v>
      </c>
      <c r="C270" s="49">
        <v>20</v>
      </c>
      <c r="D270" s="29">
        <v>0</v>
      </c>
      <c r="E270" s="29">
        <v>0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f t="shared" si="260"/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f t="shared" si="261"/>
        <v>0</v>
      </c>
      <c r="Q270" s="29">
        <v>0</v>
      </c>
      <c r="R270" s="29">
        <v>0</v>
      </c>
      <c r="S270" s="29">
        <v>0</v>
      </c>
      <c r="T270" s="29">
        <v>0</v>
      </c>
      <c r="U270" s="29">
        <f t="shared" si="262"/>
        <v>0</v>
      </c>
      <c r="V270" s="29">
        <v>0</v>
      </c>
      <c r="W270" s="29">
        <v>0</v>
      </c>
      <c r="X270" s="29">
        <v>0</v>
      </c>
      <c r="Y270" s="29">
        <v>0</v>
      </c>
      <c r="Z270" s="29">
        <f t="shared" si="263"/>
        <v>0</v>
      </c>
      <c r="AA270" s="29">
        <v>0</v>
      </c>
      <c r="AB270" s="29">
        <v>0</v>
      </c>
      <c r="AC270" s="29">
        <v>0</v>
      </c>
      <c r="AD270" s="29">
        <v>0</v>
      </c>
      <c r="AE270" s="29">
        <f t="shared" si="264"/>
        <v>0</v>
      </c>
    </row>
    <row r="271" spans="1:31" ht="30" customHeight="1">
      <c r="A271" s="1"/>
      <c r="B271" s="142" t="s">
        <v>69</v>
      </c>
      <c r="C271" s="143"/>
      <c r="D271" s="51">
        <f>+SUM(D251:D270)</f>
        <v>0</v>
      </c>
      <c r="E271" s="51">
        <f t="shared" ref="E271" si="265">+SUM(E251:E270)</f>
        <v>0</v>
      </c>
      <c r="F271" s="51">
        <f t="shared" ref="F271" si="266">+SUM(F251:F270)</f>
        <v>0</v>
      </c>
      <c r="G271" s="51">
        <f t="shared" ref="G271" si="267">+SUM(G251:G270)</f>
        <v>0</v>
      </c>
      <c r="H271" s="51">
        <f t="shared" ref="H271" si="268">+SUM(H251:H270)</f>
        <v>0</v>
      </c>
      <c r="I271" s="51">
        <f t="shared" ref="I271" si="269">+SUM(I251:I270)</f>
        <v>0</v>
      </c>
      <c r="J271" s="51">
        <f t="shared" ref="J271" si="270">+SUM(J251:J270)</f>
        <v>0</v>
      </c>
      <c r="K271" s="51">
        <f t="shared" ref="K271" si="271">+SUM(K251:K270)</f>
        <v>0</v>
      </c>
      <c r="L271" s="51">
        <f t="shared" ref="L271" si="272">+SUM(L251:L270)</f>
        <v>39</v>
      </c>
      <c r="M271" s="51">
        <f t="shared" ref="M271" si="273">+SUM(M251:M270)</f>
        <v>39</v>
      </c>
      <c r="N271" s="51">
        <f t="shared" ref="N271" si="274">+SUM(N251:N270)</f>
        <v>39</v>
      </c>
      <c r="O271" s="51">
        <f t="shared" ref="O271" si="275">+SUM(O251:O270)</f>
        <v>42</v>
      </c>
      <c r="P271" s="51">
        <f t="shared" ref="P271" si="276">+SUM(P251:P270)</f>
        <v>39</v>
      </c>
      <c r="Q271" s="51">
        <f t="shared" ref="Q271" si="277">+SUM(Q251:Q270)</f>
        <v>37</v>
      </c>
      <c r="R271" s="51">
        <f t="shared" ref="R271" si="278">+SUM(R251:R270)</f>
        <v>37</v>
      </c>
      <c r="S271" s="51">
        <f t="shared" ref="S271" si="279">+SUM(S251:S270)</f>
        <v>37</v>
      </c>
      <c r="T271" s="51">
        <f t="shared" ref="T271" si="280">+SUM(T251:T270)</f>
        <v>42</v>
      </c>
      <c r="U271" s="51">
        <f t="shared" ref="U271" si="281">+SUM(U251:U270)</f>
        <v>37</v>
      </c>
      <c r="V271" s="51">
        <f t="shared" ref="V271" si="282">+SUM(V251:V270)</f>
        <v>0</v>
      </c>
      <c r="W271" s="51">
        <f t="shared" ref="W271" si="283">+SUM(W251:W270)</f>
        <v>0</v>
      </c>
      <c r="X271" s="51">
        <f t="shared" ref="X271" si="284">+SUM(X251:X270)</f>
        <v>0</v>
      </c>
      <c r="Y271" s="51">
        <f t="shared" ref="Y271" si="285">+SUM(Y251:Y270)</f>
        <v>42</v>
      </c>
      <c r="Z271" s="51">
        <f t="shared" ref="Z271" si="286">+SUM(Z251:Z270)</f>
        <v>0</v>
      </c>
      <c r="AA271" s="51">
        <f t="shared" ref="AA271" si="287">+SUM(AA251:AA270)</f>
        <v>0</v>
      </c>
      <c r="AB271" s="51">
        <f t="shared" ref="AB271" si="288">+SUM(AB251:AB270)</f>
        <v>0</v>
      </c>
      <c r="AC271" s="51">
        <f t="shared" ref="AC271" si="289">+SUM(AC251:AC270)</f>
        <v>0</v>
      </c>
      <c r="AD271" s="51">
        <f t="shared" ref="AD271" si="290">+SUM(AD251:AD270)</f>
        <v>42</v>
      </c>
      <c r="AE271" s="51">
        <f t="shared" ref="AE271" si="291">+SUM(AE251:AE270)</f>
        <v>0</v>
      </c>
    </row>
    <row r="272" spans="1:31" ht="15.75" customHeight="1">
      <c r="A272" s="1"/>
      <c r="B272" s="1" t="str">
        <f>B245</f>
        <v>Organik Pelindo Penugasan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31" ht="14.5">
      <c r="A273" s="1"/>
      <c r="B273" s="40" t="str">
        <f>Usia!B143</f>
        <v>PT Prima Terminal Petikemas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31" ht="14.5">
      <c r="A274" s="1"/>
      <c r="B274" s="137" t="s">
        <v>3</v>
      </c>
      <c r="C274" s="3"/>
      <c r="D274" s="4" t="s">
        <v>0</v>
      </c>
      <c r="E274" s="4" t="s">
        <v>1</v>
      </c>
      <c r="F274" s="4" t="s">
        <v>0</v>
      </c>
      <c r="G274" s="4" t="s">
        <v>1</v>
      </c>
      <c r="H274" s="4" t="s">
        <v>0</v>
      </c>
      <c r="I274" s="4" t="s">
        <v>1</v>
      </c>
      <c r="J274" s="4" t="s">
        <v>0</v>
      </c>
      <c r="K274" s="4" t="s">
        <v>1</v>
      </c>
      <c r="L274" s="5" t="s">
        <v>0</v>
      </c>
      <c r="M274" s="5" t="s">
        <v>0</v>
      </c>
      <c r="N274" s="4" t="s">
        <v>0</v>
      </c>
      <c r="O274" s="4" t="s">
        <v>1</v>
      </c>
      <c r="P274" s="6" t="s">
        <v>0</v>
      </c>
      <c r="Q274" s="5" t="s">
        <v>0</v>
      </c>
      <c r="R274" s="5" t="s">
        <v>0</v>
      </c>
      <c r="S274" s="4" t="s">
        <v>0</v>
      </c>
      <c r="T274" s="4" t="s">
        <v>1</v>
      </c>
      <c r="U274" s="6" t="s">
        <v>0</v>
      </c>
      <c r="V274" s="5" t="s">
        <v>0</v>
      </c>
      <c r="W274" s="5" t="s">
        <v>0</v>
      </c>
      <c r="X274" s="4" t="s">
        <v>0</v>
      </c>
      <c r="Y274" s="4" t="s">
        <v>1</v>
      </c>
      <c r="Z274" s="6" t="s">
        <v>0</v>
      </c>
      <c r="AA274" s="5" t="s">
        <v>0</v>
      </c>
      <c r="AB274" s="5" t="s">
        <v>0</v>
      </c>
      <c r="AC274" s="4" t="s">
        <v>0</v>
      </c>
      <c r="AD274" s="4" t="s">
        <v>1</v>
      </c>
      <c r="AE274" s="6" t="s">
        <v>0</v>
      </c>
    </row>
    <row r="275" spans="1:31" ht="15" customHeight="1">
      <c r="A275" s="1"/>
      <c r="B275" s="138"/>
      <c r="C275" s="9" t="s">
        <v>38</v>
      </c>
      <c r="D275" s="9" t="s">
        <v>6</v>
      </c>
      <c r="E275" s="9" t="s">
        <v>6</v>
      </c>
      <c r="F275" s="9" t="s">
        <v>7</v>
      </c>
      <c r="G275" s="9" t="s">
        <v>7</v>
      </c>
      <c r="H275" s="9" t="s">
        <v>8</v>
      </c>
      <c r="I275" s="9" t="s">
        <v>8</v>
      </c>
      <c r="J275" s="9" t="s">
        <v>9</v>
      </c>
      <c r="K275" s="9" t="s">
        <v>9</v>
      </c>
      <c r="L275" s="10" t="s">
        <v>10</v>
      </c>
      <c r="M275" s="10" t="s">
        <v>11</v>
      </c>
      <c r="N275" s="9" t="s">
        <v>12</v>
      </c>
      <c r="O275" s="9" t="s">
        <v>6</v>
      </c>
      <c r="P275" s="11" t="s">
        <v>6</v>
      </c>
      <c r="Q275" s="10" t="s">
        <v>63</v>
      </c>
      <c r="R275" s="10" t="s">
        <v>13</v>
      </c>
      <c r="S275" s="9" t="s">
        <v>14</v>
      </c>
      <c r="T275" s="9" t="s">
        <v>7</v>
      </c>
      <c r="U275" s="11" t="s">
        <v>7</v>
      </c>
      <c r="V275" s="10" t="s">
        <v>15</v>
      </c>
      <c r="W275" s="10" t="s">
        <v>16</v>
      </c>
      <c r="X275" s="9" t="s">
        <v>17</v>
      </c>
      <c r="Y275" s="9" t="s">
        <v>8</v>
      </c>
      <c r="Z275" s="11" t="s">
        <v>8</v>
      </c>
      <c r="AA275" s="10" t="s">
        <v>18</v>
      </c>
      <c r="AB275" s="10" t="s">
        <v>19</v>
      </c>
      <c r="AC275" s="9" t="s">
        <v>9</v>
      </c>
      <c r="AD275" s="9" t="s">
        <v>9</v>
      </c>
      <c r="AE275" s="11" t="s">
        <v>20</v>
      </c>
    </row>
    <row r="276" spans="1:31" ht="14.5">
      <c r="A276" s="1"/>
      <c r="B276" s="139"/>
      <c r="C276" s="13"/>
      <c r="D276" s="14">
        <v>2021</v>
      </c>
      <c r="E276" s="14">
        <v>2021</v>
      </c>
      <c r="F276" s="14">
        <v>2021</v>
      </c>
      <c r="G276" s="14">
        <v>2021</v>
      </c>
      <c r="H276" s="14">
        <v>2021</v>
      </c>
      <c r="I276" s="14">
        <v>2021</v>
      </c>
      <c r="J276" s="14">
        <v>2021</v>
      </c>
      <c r="K276" s="14">
        <v>2021</v>
      </c>
      <c r="L276" s="15" t="s">
        <v>22</v>
      </c>
      <c r="M276" s="15" t="s">
        <v>22</v>
      </c>
      <c r="N276" s="14" t="s">
        <v>22</v>
      </c>
      <c r="O276" s="14" t="s">
        <v>22</v>
      </c>
      <c r="P276" s="16">
        <v>2022</v>
      </c>
      <c r="Q276" s="15" t="s">
        <v>22</v>
      </c>
      <c r="R276" s="15" t="s">
        <v>22</v>
      </c>
      <c r="S276" s="14" t="s">
        <v>22</v>
      </c>
      <c r="T276" s="14" t="s">
        <v>22</v>
      </c>
      <c r="U276" s="16">
        <v>2022</v>
      </c>
      <c r="V276" s="15" t="s">
        <v>22</v>
      </c>
      <c r="W276" s="15" t="s">
        <v>22</v>
      </c>
      <c r="X276" s="14" t="s">
        <v>22</v>
      </c>
      <c r="Y276" s="14" t="s">
        <v>22</v>
      </c>
      <c r="Z276" s="16">
        <v>2022</v>
      </c>
      <c r="AA276" s="15" t="s">
        <v>22</v>
      </c>
      <c r="AB276" s="15" t="s">
        <v>22</v>
      </c>
      <c r="AC276" s="14">
        <v>2022</v>
      </c>
      <c r="AD276" s="14">
        <v>2022</v>
      </c>
      <c r="AE276" s="16">
        <v>2022</v>
      </c>
    </row>
    <row r="277" spans="1:31" ht="14.5">
      <c r="A277" s="1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spans="1:31" ht="14.5">
      <c r="A278" s="1"/>
      <c r="B278" s="33">
        <v>1</v>
      </c>
      <c r="C278" s="49">
        <v>1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f>E278+G278+I278</f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f>N278</f>
        <v>0</v>
      </c>
      <c r="Q278" s="29">
        <v>0</v>
      </c>
      <c r="R278" s="29">
        <v>0</v>
      </c>
      <c r="S278" s="29">
        <v>0</v>
      </c>
      <c r="T278" s="29">
        <v>0</v>
      </c>
      <c r="U278" s="29">
        <f>S278</f>
        <v>0</v>
      </c>
      <c r="V278" s="29">
        <v>0</v>
      </c>
      <c r="W278" s="29">
        <v>0</v>
      </c>
      <c r="X278" s="29">
        <v>0</v>
      </c>
      <c r="Y278" s="29">
        <v>0</v>
      </c>
      <c r="Z278" s="29">
        <f>X278</f>
        <v>0</v>
      </c>
      <c r="AA278" s="29">
        <v>0</v>
      </c>
      <c r="AB278" s="29">
        <v>0</v>
      </c>
      <c r="AC278" s="29">
        <v>0</v>
      </c>
      <c r="AD278" s="29">
        <v>0</v>
      </c>
      <c r="AE278" s="29">
        <f>AC278</f>
        <v>0</v>
      </c>
    </row>
    <row r="279" spans="1:31" ht="14.5">
      <c r="A279" s="1"/>
      <c r="B279" s="33">
        <v>2</v>
      </c>
      <c r="C279" s="49">
        <v>2</v>
      </c>
      <c r="D279" s="29">
        <v>0</v>
      </c>
      <c r="E279" s="29">
        <v>0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29">
        <f t="shared" ref="K279:K297" si="292">E279+G279+I279</f>
        <v>0</v>
      </c>
      <c r="L279" s="29">
        <v>0</v>
      </c>
      <c r="M279" s="29">
        <v>0</v>
      </c>
      <c r="N279" s="29">
        <v>0</v>
      </c>
      <c r="O279" s="29">
        <v>0</v>
      </c>
      <c r="P279" s="29">
        <f t="shared" ref="P279:P297" si="293">N279</f>
        <v>0</v>
      </c>
      <c r="Q279" s="29">
        <v>0</v>
      </c>
      <c r="R279" s="29">
        <v>0</v>
      </c>
      <c r="S279" s="29">
        <v>0</v>
      </c>
      <c r="T279" s="29">
        <v>0</v>
      </c>
      <c r="U279" s="29">
        <f t="shared" ref="U279:U297" si="294">S279</f>
        <v>0</v>
      </c>
      <c r="V279" s="29">
        <v>0</v>
      </c>
      <c r="W279" s="29">
        <v>0</v>
      </c>
      <c r="X279" s="29">
        <v>0</v>
      </c>
      <c r="Y279" s="29">
        <v>0</v>
      </c>
      <c r="Z279" s="29">
        <f t="shared" ref="Z279:Z297" si="295">X279</f>
        <v>0</v>
      </c>
      <c r="AA279" s="29">
        <v>0</v>
      </c>
      <c r="AB279" s="29">
        <v>0</v>
      </c>
      <c r="AC279" s="29">
        <v>0</v>
      </c>
      <c r="AD279" s="29">
        <v>0</v>
      </c>
      <c r="AE279" s="29">
        <f t="shared" ref="AE279:AE297" si="296">AC279</f>
        <v>0</v>
      </c>
    </row>
    <row r="280" spans="1:31" ht="14.5">
      <c r="A280" s="1"/>
      <c r="B280" s="33">
        <v>3</v>
      </c>
      <c r="C280" s="49">
        <v>3</v>
      </c>
      <c r="D280" s="29">
        <v>1</v>
      </c>
      <c r="E280" s="29">
        <v>0</v>
      </c>
      <c r="F280" s="29">
        <v>1</v>
      </c>
      <c r="G280" s="29">
        <v>0</v>
      </c>
      <c r="H280" s="29">
        <v>1</v>
      </c>
      <c r="I280" s="29">
        <v>0</v>
      </c>
      <c r="J280" s="29">
        <v>1</v>
      </c>
      <c r="K280" s="29">
        <f t="shared" si="292"/>
        <v>0</v>
      </c>
      <c r="L280" s="29">
        <v>1</v>
      </c>
      <c r="M280" s="29">
        <v>1</v>
      </c>
      <c r="N280" s="29">
        <v>1</v>
      </c>
      <c r="O280" s="29">
        <v>1</v>
      </c>
      <c r="P280" s="29">
        <f t="shared" si="293"/>
        <v>1</v>
      </c>
      <c r="Q280" s="29">
        <v>1</v>
      </c>
      <c r="R280" s="29">
        <v>1</v>
      </c>
      <c r="S280" s="29">
        <v>1</v>
      </c>
      <c r="T280" s="29">
        <v>1</v>
      </c>
      <c r="U280" s="29">
        <f t="shared" si="294"/>
        <v>1</v>
      </c>
      <c r="V280" s="29">
        <v>0</v>
      </c>
      <c r="W280" s="29">
        <v>0</v>
      </c>
      <c r="X280" s="29">
        <v>0</v>
      </c>
      <c r="Y280" s="29">
        <v>1</v>
      </c>
      <c r="Z280" s="29">
        <f t="shared" si="295"/>
        <v>0</v>
      </c>
      <c r="AA280" s="29">
        <v>0</v>
      </c>
      <c r="AB280" s="29">
        <v>0</v>
      </c>
      <c r="AC280" s="29">
        <v>0</v>
      </c>
      <c r="AD280" s="29">
        <v>1</v>
      </c>
      <c r="AE280" s="29">
        <f t="shared" si="296"/>
        <v>0</v>
      </c>
    </row>
    <row r="281" spans="1:31" ht="14.5">
      <c r="A281" s="1"/>
      <c r="B281" s="33">
        <v>4</v>
      </c>
      <c r="C281" s="49">
        <v>4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f t="shared" si="292"/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f t="shared" si="293"/>
        <v>0</v>
      </c>
      <c r="Q281" s="29">
        <v>0</v>
      </c>
      <c r="R281" s="29">
        <v>0</v>
      </c>
      <c r="S281" s="29">
        <v>0</v>
      </c>
      <c r="T281" s="29">
        <v>0</v>
      </c>
      <c r="U281" s="29">
        <f t="shared" si="294"/>
        <v>0</v>
      </c>
      <c r="V281" s="29">
        <v>0</v>
      </c>
      <c r="W281" s="29">
        <v>0</v>
      </c>
      <c r="X281" s="29">
        <v>0</v>
      </c>
      <c r="Y281" s="29">
        <v>0</v>
      </c>
      <c r="Z281" s="29">
        <f t="shared" si="295"/>
        <v>0</v>
      </c>
      <c r="AA281" s="29">
        <v>0</v>
      </c>
      <c r="AB281" s="29">
        <v>0</v>
      </c>
      <c r="AC281" s="29">
        <v>0</v>
      </c>
      <c r="AD281" s="29">
        <v>0</v>
      </c>
      <c r="AE281" s="29">
        <f t="shared" si="296"/>
        <v>0</v>
      </c>
    </row>
    <row r="282" spans="1:31" ht="14.5">
      <c r="A282" s="1"/>
      <c r="B282" s="33">
        <v>5</v>
      </c>
      <c r="C282" s="49">
        <v>5</v>
      </c>
      <c r="D282" s="29">
        <v>0</v>
      </c>
      <c r="E282" s="29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f t="shared" si="292"/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f t="shared" si="293"/>
        <v>0</v>
      </c>
      <c r="Q282" s="29">
        <v>0</v>
      </c>
      <c r="R282" s="29">
        <v>0</v>
      </c>
      <c r="S282" s="29">
        <v>0</v>
      </c>
      <c r="T282" s="29">
        <v>0</v>
      </c>
      <c r="U282" s="29">
        <f t="shared" si="294"/>
        <v>0</v>
      </c>
      <c r="V282" s="29">
        <v>0</v>
      </c>
      <c r="W282" s="29">
        <v>0</v>
      </c>
      <c r="X282" s="29">
        <v>0</v>
      </c>
      <c r="Y282" s="29">
        <v>0</v>
      </c>
      <c r="Z282" s="29">
        <f t="shared" si="295"/>
        <v>0</v>
      </c>
      <c r="AA282" s="29">
        <v>0</v>
      </c>
      <c r="AB282" s="29">
        <v>0</v>
      </c>
      <c r="AC282" s="29">
        <v>0</v>
      </c>
      <c r="AD282" s="29">
        <v>0</v>
      </c>
      <c r="AE282" s="29">
        <f t="shared" si="296"/>
        <v>0</v>
      </c>
    </row>
    <row r="283" spans="1:31" ht="14.5">
      <c r="A283" s="1"/>
      <c r="B283" s="33">
        <v>6</v>
      </c>
      <c r="C283" s="49">
        <v>6</v>
      </c>
      <c r="D283" s="29">
        <v>4</v>
      </c>
      <c r="E283" s="29">
        <v>0</v>
      </c>
      <c r="F283" s="29">
        <v>4</v>
      </c>
      <c r="G283" s="29">
        <v>0</v>
      </c>
      <c r="H283" s="29">
        <v>4</v>
      </c>
      <c r="I283" s="29">
        <v>0</v>
      </c>
      <c r="J283" s="29">
        <v>4</v>
      </c>
      <c r="K283" s="29">
        <f t="shared" si="292"/>
        <v>0</v>
      </c>
      <c r="L283" s="29">
        <v>4</v>
      </c>
      <c r="M283" s="29">
        <v>4</v>
      </c>
      <c r="N283" s="29">
        <v>4</v>
      </c>
      <c r="O283" s="29">
        <v>4</v>
      </c>
      <c r="P283" s="29">
        <f t="shared" si="293"/>
        <v>4</v>
      </c>
      <c r="Q283" s="29">
        <v>4</v>
      </c>
      <c r="R283" s="29">
        <v>4</v>
      </c>
      <c r="S283" s="29">
        <v>4</v>
      </c>
      <c r="T283" s="29">
        <v>4</v>
      </c>
      <c r="U283" s="29">
        <f t="shared" si="294"/>
        <v>4</v>
      </c>
      <c r="V283" s="29">
        <v>0</v>
      </c>
      <c r="W283" s="29">
        <v>0</v>
      </c>
      <c r="X283" s="29">
        <v>0</v>
      </c>
      <c r="Y283" s="29">
        <v>4</v>
      </c>
      <c r="Z283" s="29">
        <f t="shared" si="295"/>
        <v>0</v>
      </c>
      <c r="AA283" s="29">
        <v>0</v>
      </c>
      <c r="AB283" s="29">
        <v>0</v>
      </c>
      <c r="AC283" s="29">
        <v>0</v>
      </c>
      <c r="AD283" s="29">
        <v>4</v>
      </c>
      <c r="AE283" s="29">
        <f t="shared" si="296"/>
        <v>0</v>
      </c>
    </row>
    <row r="284" spans="1:31" ht="14.5">
      <c r="A284" s="1"/>
      <c r="B284" s="33">
        <v>7</v>
      </c>
      <c r="C284" s="49">
        <v>7</v>
      </c>
      <c r="D284" s="29">
        <v>2</v>
      </c>
      <c r="E284" s="29">
        <v>0</v>
      </c>
      <c r="F284" s="29">
        <v>2</v>
      </c>
      <c r="G284" s="29">
        <v>0</v>
      </c>
      <c r="H284" s="29">
        <v>2</v>
      </c>
      <c r="I284" s="29">
        <v>0</v>
      </c>
      <c r="J284" s="29">
        <v>2</v>
      </c>
      <c r="K284" s="29">
        <f t="shared" si="292"/>
        <v>0</v>
      </c>
      <c r="L284" s="29">
        <v>2</v>
      </c>
      <c r="M284" s="29">
        <v>2</v>
      </c>
      <c r="N284" s="29">
        <v>2</v>
      </c>
      <c r="O284" s="29">
        <v>2</v>
      </c>
      <c r="P284" s="29">
        <f t="shared" si="293"/>
        <v>2</v>
      </c>
      <c r="Q284" s="29">
        <v>2</v>
      </c>
      <c r="R284" s="29">
        <v>2</v>
      </c>
      <c r="S284" s="29">
        <v>2</v>
      </c>
      <c r="T284" s="29">
        <v>2</v>
      </c>
      <c r="U284" s="29">
        <f t="shared" si="294"/>
        <v>2</v>
      </c>
      <c r="V284" s="29">
        <v>0</v>
      </c>
      <c r="W284" s="29">
        <v>0</v>
      </c>
      <c r="X284" s="29">
        <v>0</v>
      </c>
      <c r="Y284" s="29">
        <v>2</v>
      </c>
      <c r="Z284" s="29">
        <f t="shared" si="295"/>
        <v>0</v>
      </c>
      <c r="AA284" s="29">
        <v>0</v>
      </c>
      <c r="AB284" s="29">
        <v>0</v>
      </c>
      <c r="AC284" s="29">
        <v>0</v>
      </c>
      <c r="AD284" s="29">
        <v>2</v>
      </c>
      <c r="AE284" s="29">
        <f t="shared" si="296"/>
        <v>0</v>
      </c>
    </row>
    <row r="285" spans="1:31" ht="14.5">
      <c r="A285" s="1"/>
      <c r="B285" s="33">
        <v>8</v>
      </c>
      <c r="C285" s="49">
        <v>8</v>
      </c>
      <c r="D285" s="29">
        <v>3</v>
      </c>
      <c r="E285" s="29">
        <v>0</v>
      </c>
      <c r="F285" s="29">
        <v>3</v>
      </c>
      <c r="G285" s="29">
        <v>0</v>
      </c>
      <c r="H285" s="29">
        <v>3</v>
      </c>
      <c r="I285" s="29">
        <v>0</v>
      </c>
      <c r="J285" s="29">
        <v>3</v>
      </c>
      <c r="K285" s="29">
        <f t="shared" si="292"/>
        <v>0</v>
      </c>
      <c r="L285" s="29">
        <v>3</v>
      </c>
      <c r="M285" s="29">
        <v>3</v>
      </c>
      <c r="N285" s="29">
        <v>3</v>
      </c>
      <c r="O285" s="29">
        <v>3</v>
      </c>
      <c r="P285" s="29">
        <f t="shared" si="293"/>
        <v>3</v>
      </c>
      <c r="Q285" s="29">
        <v>3</v>
      </c>
      <c r="R285" s="29">
        <v>3</v>
      </c>
      <c r="S285" s="29">
        <v>3</v>
      </c>
      <c r="T285" s="29">
        <v>3</v>
      </c>
      <c r="U285" s="29">
        <f t="shared" si="294"/>
        <v>3</v>
      </c>
      <c r="V285" s="29">
        <v>0</v>
      </c>
      <c r="W285" s="29">
        <v>0</v>
      </c>
      <c r="X285" s="29">
        <v>0</v>
      </c>
      <c r="Y285" s="29">
        <v>3</v>
      </c>
      <c r="Z285" s="29">
        <f t="shared" si="295"/>
        <v>0</v>
      </c>
      <c r="AA285" s="29">
        <v>0</v>
      </c>
      <c r="AB285" s="29">
        <v>0</v>
      </c>
      <c r="AC285" s="29">
        <v>0</v>
      </c>
      <c r="AD285" s="29">
        <v>3</v>
      </c>
      <c r="AE285" s="29">
        <f t="shared" si="296"/>
        <v>0</v>
      </c>
    </row>
    <row r="286" spans="1:31" ht="14.5">
      <c r="A286" s="1"/>
      <c r="B286" s="33">
        <v>9</v>
      </c>
      <c r="C286" s="49">
        <v>9</v>
      </c>
      <c r="D286" s="29">
        <v>1</v>
      </c>
      <c r="E286" s="29">
        <v>0</v>
      </c>
      <c r="F286" s="29">
        <v>1</v>
      </c>
      <c r="G286" s="29">
        <v>0</v>
      </c>
      <c r="H286" s="29">
        <v>1</v>
      </c>
      <c r="I286" s="29">
        <v>0</v>
      </c>
      <c r="J286" s="29">
        <v>1</v>
      </c>
      <c r="K286" s="29">
        <f t="shared" si="292"/>
        <v>0</v>
      </c>
      <c r="L286" s="29">
        <v>1</v>
      </c>
      <c r="M286" s="29">
        <v>1</v>
      </c>
      <c r="N286" s="29">
        <v>1</v>
      </c>
      <c r="O286" s="29">
        <v>3</v>
      </c>
      <c r="P286" s="29">
        <f t="shared" si="293"/>
        <v>1</v>
      </c>
      <c r="Q286" s="29">
        <v>1</v>
      </c>
      <c r="R286" s="29">
        <v>1</v>
      </c>
      <c r="S286" s="29">
        <v>1</v>
      </c>
      <c r="T286" s="29">
        <v>3</v>
      </c>
      <c r="U286" s="29">
        <f t="shared" si="294"/>
        <v>1</v>
      </c>
      <c r="V286" s="29">
        <v>0</v>
      </c>
      <c r="W286" s="29">
        <v>0</v>
      </c>
      <c r="X286" s="29">
        <v>0</v>
      </c>
      <c r="Y286" s="29">
        <v>3</v>
      </c>
      <c r="Z286" s="29">
        <f t="shared" si="295"/>
        <v>0</v>
      </c>
      <c r="AA286" s="29">
        <v>0</v>
      </c>
      <c r="AB286" s="29">
        <v>0</v>
      </c>
      <c r="AC286" s="29">
        <v>0</v>
      </c>
      <c r="AD286" s="29">
        <v>3</v>
      </c>
      <c r="AE286" s="29">
        <f t="shared" si="296"/>
        <v>0</v>
      </c>
    </row>
    <row r="287" spans="1:31" ht="14.5">
      <c r="A287" s="1"/>
      <c r="B287" s="33">
        <v>10</v>
      </c>
      <c r="C287" s="49">
        <v>10</v>
      </c>
      <c r="D287" s="29">
        <v>0</v>
      </c>
      <c r="E287" s="29">
        <v>0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f t="shared" si="292"/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f t="shared" si="293"/>
        <v>0</v>
      </c>
      <c r="Q287" s="29">
        <v>0</v>
      </c>
      <c r="R287" s="29">
        <v>0</v>
      </c>
      <c r="S287" s="29">
        <v>0</v>
      </c>
      <c r="T287" s="29">
        <v>0</v>
      </c>
      <c r="U287" s="29">
        <f t="shared" si="294"/>
        <v>0</v>
      </c>
      <c r="V287" s="29">
        <v>0</v>
      </c>
      <c r="W287" s="29">
        <v>0</v>
      </c>
      <c r="X287" s="29">
        <v>0</v>
      </c>
      <c r="Y287" s="29">
        <v>0</v>
      </c>
      <c r="Z287" s="29">
        <f t="shared" si="295"/>
        <v>0</v>
      </c>
      <c r="AA287" s="29">
        <v>0</v>
      </c>
      <c r="AB287" s="29">
        <v>0</v>
      </c>
      <c r="AC287" s="29">
        <v>0</v>
      </c>
      <c r="AD287" s="29">
        <v>0</v>
      </c>
      <c r="AE287" s="29">
        <f t="shared" si="296"/>
        <v>0</v>
      </c>
    </row>
    <row r="288" spans="1:31" ht="14.5">
      <c r="A288" s="1"/>
      <c r="B288" s="33">
        <v>11</v>
      </c>
      <c r="C288" s="49">
        <v>11</v>
      </c>
      <c r="D288" s="29">
        <v>3</v>
      </c>
      <c r="E288" s="29">
        <v>0</v>
      </c>
      <c r="F288" s="29">
        <v>3</v>
      </c>
      <c r="G288" s="29">
        <v>0</v>
      </c>
      <c r="H288" s="29">
        <v>3</v>
      </c>
      <c r="I288" s="29">
        <v>0</v>
      </c>
      <c r="J288" s="29">
        <v>3</v>
      </c>
      <c r="K288" s="29">
        <f t="shared" si="292"/>
        <v>0</v>
      </c>
      <c r="L288" s="29">
        <v>3</v>
      </c>
      <c r="M288" s="29">
        <v>3</v>
      </c>
      <c r="N288" s="29">
        <v>3</v>
      </c>
      <c r="O288" s="29">
        <v>3</v>
      </c>
      <c r="P288" s="29">
        <f t="shared" si="293"/>
        <v>3</v>
      </c>
      <c r="Q288" s="29">
        <v>3</v>
      </c>
      <c r="R288" s="29">
        <v>2</v>
      </c>
      <c r="S288" s="29">
        <v>2</v>
      </c>
      <c r="T288" s="29">
        <v>3</v>
      </c>
      <c r="U288" s="29">
        <f t="shared" si="294"/>
        <v>2</v>
      </c>
      <c r="V288" s="29">
        <v>0</v>
      </c>
      <c r="W288" s="29">
        <v>0</v>
      </c>
      <c r="X288" s="29">
        <v>0</v>
      </c>
      <c r="Y288" s="29">
        <v>3</v>
      </c>
      <c r="Z288" s="29">
        <f t="shared" si="295"/>
        <v>0</v>
      </c>
      <c r="AA288" s="29">
        <v>0</v>
      </c>
      <c r="AB288" s="29">
        <v>0</v>
      </c>
      <c r="AC288" s="29">
        <v>0</v>
      </c>
      <c r="AD288" s="29">
        <v>3</v>
      </c>
      <c r="AE288" s="29">
        <f t="shared" si="296"/>
        <v>0</v>
      </c>
    </row>
    <row r="289" spans="1:31" ht="14.5">
      <c r="A289" s="1"/>
      <c r="B289" s="33">
        <v>12</v>
      </c>
      <c r="C289" s="49">
        <v>12</v>
      </c>
      <c r="D289" s="29">
        <v>0</v>
      </c>
      <c r="E289" s="29">
        <v>0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29">
        <f t="shared" si="292"/>
        <v>0</v>
      </c>
      <c r="L289" s="29">
        <v>0</v>
      </c>
      <c r="M289" s="29">
        <v>0</v>
      </c>
      <c r="N289" s="29">
        <v>0</v>
      </c>
      <c r="O289" s="29">
        <v>0</v>
      </c>
      <c r="P289" s="29">
        <f t="shared" si="293"/>
        <v>0</v>
      </c>
      <c r="Q289" s="29">
        <v>0</v>
      </c>
      <c r="R289" s="29">
        <v>0</v>
      </c>
      <c r="S289" s="29">
        <v>0</v>
      </c>
      <c r="T289" s="29">
        <v>0</v>
      </c>
      <c r="U289" s="29">
        <f t="shared" si="294"/>
        <v>0</v>
      </c>
      <c r="V289" s="29">
        <v>0</v>
      </c>
      <c r="W289" s="29">
        <v>0</v>
      </c>
      <c r="X289" s="29">
        <v>0</v>
      </c>
      <c r="Y289" s="29">
        <v>0</v>
      </c>
      <c r="Z289" s="29">
        <f t="shared" si="295"/>
        <v>0</v>
      </c>
      <c r="AA289" s="29">
        <v>0</v>
      </c>
      <c r="AB289" s="29">
        <v>0</v>
      </c>
      <c r="AC289" s="29">
        <v>0</v>
      </c>
      <c r="AD289" s="29">
        <v>0</v>
      </c>
      <c r="AE289" s="29">
        <f t="shared" si="296"/>
        <v>0</v>
      </c>
    </row>
    <row r="290" spans="1:31" ht="15.75" customHeight="1">
      <c r="A290" s="1"/>
      <c r="B290" s="33">
        <v>13</v>
      </c>
      <c r="C290" s="49">
        <v>13</v>
      </c>
      <c r="D290" s="29">
        <v>0</v>
      </c>
      <c r="E290" s="29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f t="shared" si="292"/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f t="shared" si="293"/>
        <v>0</v>
      </c>
      <c r="Q290" s="29">
        <v>0</v>
      </c>
      <c r="R290" s="29">
        <v>0</v>
      </c>
      <c r="S290" s="29">
        <v>0</v>
      </c>
      <c r="T290" s="29">
        <v>0</v>
      </c>
      <c r="U290" s="29">
        <f t="shared" si="294"/>
        <v>0</v>
      </c>
      <c r="V290" s="29">
        <v>0</v>
      </c>
      <c r="W290" s="29">
        <v>0</v>
      </c>
      <c r="X290" s="29">
        <v>0</v>
      </c>
      <c r="Y290" s="29">
        <v>0</v>
      </c>
      <c r="Z290" s="29">
        <f t="shared" si="295"/>
        <v>0</v>
      </c>
      <c r="AA290" s="29">
        <v>0</v>
      </c>
      <c r="AB290" s="29">
        <v>0</v>
      </c>
      <c r="AC290" s="29">
        <v>0</v>
      </c>
      <c r="AD290" s="29">
        <v>0</v>
      </c>
      <c r="AE290" s="29">
        <f t="shared" si="296"/>
        <v>0</v>
      </c>
    </row>
    <row r="291" spans="1:31" ht="15.75" customHeight="1">
      <c r="A291" s="1"/>
      <c r="B291" s="33">
        <v>14</v>
      </c>
      <c r="C291" s="49">
        <v>14</v>
      </c>
      <c r="D291" s="29">
        <v>0</v>
      </c>
      <c r="E291" s="29">
        <v>0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f t="shared" si="292"/>
        <v>0</v>
      </c>
      <c r="L291" s="29">
        <v>0</v>
      </c>
      <c r="M291" s="29">
        <v>0</v>
      </c>
      <c r="N291" s="29">
        <v>0</v>
      </c>
      <c r="O291" s="29">
        <v>0</v>
      </c>
      <c r="P291" s="29">
        <f t="shared" si="293"/>
        <v>0</v>
      </c>
      <c r="Q291" s="29">
        <v>0</v>
      </c>
      <c r="R291" s="29">
        <v>0</v>
      </c>
      <c r="S291" s="29">
        <v>0</v>
      </c>
      <c r="T291" s="29">
        <v>0</v>
      </c>
      <c r="U291" s="29">
        <f t="shared" si="294"/>
        <v>0</v>
      </c>
      <c r="V291" s="29">
        <v>0</v>
      </c>
      <c r="W291" s="29">
        <v>0</v>
      </c>
      <c r="X291" s="29">
        <v>0</v>
      </c>
      <c r="Y291" s="29">
        <v>0</v>
      </c>
      <c r="Z291" s="29">
        <f t="shared" si="295"/>
        <v>0</v>
      </c>
      <c r="AA291" s="29">
        <v>0</v>
      </c>
      <c r="AB291" s="29">
        <v>0</v>
      </c>
      <c r="AC291" s="29">
        <v>0</v>
      </c>
      <c r="AD291" s="29">
        <v>0</v>
      </c>
      <c r="AE291" s="29">
        <f t="shared" si="296"/>
        <v>0</v>
      </c>
    </row>
    <row r="292" spans="1:31" ht="15.75" customHeight="1">
      <c r="A292" s="1"/>
      <c r="B292" s="33">
        <v>15</v>
      </c>
      <c r="C292" s="49">
        <v>15</v>
      </c>
      <c r="D292" s="29">
        <v>0</v>
      </c>
      <c r="E292" s="29">
        <v>0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29">
        <f t="shared" si="292"/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f t="shared" si="293"/>
        <v>0</v>
      </c>
      <c r="Q292" s="29">
        <v>0</v>
      </c>
      <c r="R292" s="29">
        <v>0</v>
      </c>
      <c r="S292" s="29">
        <v>0</v>
      </c>
      <c r="T292" s="29">
        <v>0</v>
      </c>
      <c r="U292" s="29">
        <f t="shared" si="294"/>
        <v>0</v>
      </c>
      <c r="V292" s="29">
        <v>0</v>
      </c>
      <c r="W292" s="29">
        <v>0</v>
      </c>
      <c r="X292" s="29">
        <v>0</v>
      </c>
      <c r="Y292" s="29">
        <v>0</v>
      </c>
      <c r="Z292" s="29">
        <f t="shared" si="295"/>
        <v>0</v>
      </c>
      <c r="AA292" s="29">
        <v>0</v>
      </c>
      <c r="AB292" s="29">
        <v>0</v>
      </c>
      <c r="AC292" s="29">
        <v>0</v>
      </c>
      <c r="AD292" s="29">
        <v>0</v>
      </c>
      <c r="AE292" s="29">
        <f t="shared" si="296"/>
        <v>0</v>
      </c>
    </row>
    <row r="293" spans="1:31" ht="15.75" customHeight="1">
      <c r="A293" s="1"/>
      <c r="B293" s="33">
        <v>16</v>
      </c>
      <c r="C293" s="49">
        <v>16</v>
      </c>
      <c r="D293" s="29">
        <v>0</v>
      </c>
      <c r="E293" s="29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f t="shared" si="292"/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f t="shared" si="293"/>
        <v>0</v>
      </c>
      <c r="Q293" s="29">
        <v>0</v>
      </c>
      <c r="R293" s="29">
        <v>0</v>
      </c>
      <c r="S293" s="29">
        <v>0</v>
      </c>
      <c r="T293" s="29">
        <v>0</v>
      </c>
      <c r="U293" s="29">
        <f t="shared" si="294"/>
        <v>0</v>
      </c>
      <c r="V293" s="29">
        <v>0</v>
      </c>
      <c r="W293" s="29">
        <v>0</v>
      </c>
      <c r="X293" s="29">
        <v>0</v>
      </c>
      <c r="Y293" s="29">
        <v>0</v>
      </c>
      <c r="Z293" s="29">
        <f t="shared" si="295"/>
        <v>0</v>
      </c>
      <c r="AA293" s="29">
        <v>0</v>
      </c>
      <c r="AB293" s="29">
        <v>0</v>
      </c>
      <c r="AC293" s="29">
        <v>0</v>
      </c>
      <c r="AD293" s="29">
        <v>0</v>
      </c>
      <c r="AE293" s="29">
        <f t="shared" si="296"/>
        <v>0</v>
      </c>
    </row>
    <row r="294" spans="1:31" ht="15.75" customHeight="1">
      <c r="A294" s="1"/>
      <c r="B294" s="33">
        <v>17</v>
      </c>
      <c r="C294" s="49">
        <v>17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f t="shared" si="292"/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f t="shared" si="293"/>
        <v>0</v>
      </c>
      <c r="Q294" s="29">
        <v>0</v>
      </c>
      <c r="R294" s="29">
        <v>0</v>
      </c>
      <c r="S294" s="29">
        <v>0</v>
      </c>
      <c r="T294" s="29">
        <v>0</v>
      </c>
      <c r="U294" s="29">
        <f t="shared" si="294"/>
        <v>0</v>
      </c>
      <c r="V294" s="29">
        <v>0</v>
      </c>
      <c r="W294" s="29">
        <v>0</v>
      </c>
      <c r="X294" s="29">
        <v>0</v>
      </c>
      <c r="Y294" s="29">
        <v>0</v>
      </c>
      <c r="Z294" s="29">
        <f t="shared" si="295"/>
        <v>0</v>
      </c>
      <c r="AA294" s="29">
        <v>0</v>
      </c>
      <c r="AB294" s="29">
        <v>0</v>
      </c>
      <c r="AC294" s="29">
        <v>0</v>
      </c>
      <c r="AD294" s="29">
        <v>0</v>
      </c>
      <c r="AE294" s="29">
        <f t="shared" si="296"/>
        <v>0</v>
      </c>
    </row>
    <row r="295" spans="1:31" ht="15.75" customHeight="1">
      <c r="A295" s="1"/>
      <c r="B295" s="33">
        <v>18</v>
      </c>
      <c r="C295" s="49">
        <v>18</v>
      </c>
      <c r="D295" s="29">
        <v>0</v>
      </c>
      <c r="E295" s="29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f t="shared" si="292"/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f t="shared" si="293"/>
        <v>0</v>
      </c>
      <c r="Q295" s="29">
        <v>0</v>
      </c>
      <c r="R295" s="29">
        <v>0</v>
      </c>
      <c r="S295" s="29">
        <v>0</v>
      </c>
      <c r="T295" s="29">
        <v>0</v>
      </c>
      <c r="U295" s="29">
        <f t="shared" si="294"/>
        <v>0</v>
      </c>
      <c r="V295" s="29">
        <v>0</v>
      </c>
      <c r="W295" s="29">
        <v>0</v>
      </c>
      <c r="X295" s="29">
        <v>0</v>
      </c>
      <c r="Y295" s="29">
        <v>0</v>
      </c>
      <c r="Z295" s="29">
        <f t="shared" si="295"/>
        <v>0</v>
      </c>
      <c r="AA295" s="29">
        <v>0</v>
      </c>
      <c r="AB295" s="29">
        <v>0</v>
      </c>
      <c r="AC295" s="29">
        <v>0</v>
      </c>
      <c r="AD295" s="29">
        <v>0</v>
      </c>
      <c r="AE295" s="29">
        <f t="shared" si="296"/>
        <v>0</v>
      </c>
    </row>
    <row r="296" spans="1:31" ht="15.75" customHeight="1">
      <c r="A296" s="1"/>
      <c r="B296" s="33">
        <v>19</v>
      </c>
      <c r="C296" s="49">
        <v>19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f t="shared" si="292"/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f t="shared" si="293"/>
        <v>0</v>
      </c>
      <c r="Q296" s="29">
        <v>0</v>
      </c>
      <c r="R296" s="29">
        <v>0</v>
      </c>
      <c r="S296" s="29">
        <v>0</v>
      </c>
      <c r="T296" s="29">
        <v>0</v>
      </c>
      <c r="U296" s="29">
        <f t="shared" si="294"/>
        <v>0</v>
      </c>
      <c r="V296" s="29">
        <v>0</v>
      </c>
      <c r="W296" s="29">
        <v>0</v>
      </c>
      <c r="X296" s="29">
        <v>0</v>
      </c>
      <c r="Y296" s="29">
        <v>0</v>
      </c>
      <c r="Z296" s="29">
        <f t="shared" si="295"/>
        <v>0</v>
      </c>
      <c r="AA296" s="29">
        <v>0</v>
      </c>
      <c r="AB296" s="29">
        <v>0</v>
      </c>
      <c r="AC296" s="29">
        <v>0</v>
      </c>
      <c r="AD296" s="29">
        <v>0</v>
      </c>
      <c r="AE296" s="29">
        <f t="shared" si="296"/>
        <v>0</v>
      </c>
    </row>
    <row r="297" spans="1:31" ht="15.75" customHeight="1">
      <c r="A297" s="1"/>
      <c r="B297" s="33">
        <v>20</v>
      </c>
      <c r="C297" s="49">
        <v>20</v>
      </c>
      <c r="D297" s="29">
        <v>0</v>
      </c>
      <c r="E297" s="29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f t="shared" si="292"/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f t="shared" si="293"/>
        <v>0</v>
      </c>
      <c r="Q297" s="29">
        <v>0</v>
      </c>
      <c r="R297" s="29">
        <v>0</v>
      </c>
      <c r="S297" s="29">
        <v>0</v>
      </c>
      <c r="T297" s="29">
        <v>0</v>
      </c>
      <c r="U297" s="29">
        <f t="shared" si="294"/>
        <v>0</v>
      </c>
      <c r="V297" s="29">
        <v>0</v>
      </c>
      <c r="W297" s="29">
        <v>0</v>
      </c>
      <c r="X297" s="29">
        <v>0</v>
      </c>
      <c r="Y297" s="29">
        <v>0</v>
      </c>
      <c r="Z297" s="29">
        <f t="shared" si="295"/>
        <v>0</v>
      </c>
      <c r="AA297" s="29">
        <v>0</v>
      </c>
      <c r="AB297" s="29">
        <v>0</v>
      </c>
      <c r="AC297" s="29">
        <v>0</v>
      </c>
      <c r="AD297" s="29">
        <v>0</v>
      </c>
      <c r="AE297" s="29">
        <f t="shared" si="296"/>
        <v>0</v>
      </c>
    </row>
    <row r="298" spans="1:31" ht="30" customHeight="1">
      <c r="A298" s="1"/>
      <c r="B298" s="142" t="s">
        <v>69</v>
      </c>
      <c r="C298" s="143"/>
      <c r="D298" s="51">
        <f>+SUM(D278:D297)</f>
        <v>14</v>
      </c>
      <c r="E298" s="51">
        <f t="shared" ref="E298" si="297">+SUM(E278:E297)</f>
        <v>0</v>
      </c>
      <c r="F298" s="51">
        <f t="shared" ref="F298" si="298">+SUM(F278:F297)</f>
        <v>14</v>
      </c>
      <c r="G298" s="51">
        <f t="shared" ref="G298" si="299">+SUM(G278:G297)</f>
        <v>0</v>
      </c>
      <c r="H298" s="51">
        <f t="shared" ref="H298" si="300">+SUM(H278:H297)</f>
        <v>14</v>
      </c>
      <c r="I298" s="51">
        <f t="shared" ref="I298" si="301">+SUM(I278:I297)</f>
        <v>0</v>
      </c>
      <c r="J298" s="51">
        <f t="shared" ref="J298" si="302">+SUM(J278:J297)</f>
        <v>14</v>
      </c>
      <c r="K298" s="51">
        <f t="shared" ref="K298" si="303">+SUM(K278:K297)</f>
        <v>0</v>
      </c>
      <c r="L298" s="51">
        <f t="shared" ref="L298" si="304">+SUM(L278:L297)</f>
        <v>14</v>
      </c>
      <c r="M298" s="51">
        <f t="shared" ref="M298" si="305">+SUM(M278:M297)</f>
        <v>14</v>
      </c>
      <c r="N298" s="51">
        <f t="shared" ref="N298" si="306">+SUM(N278:N297)</f>
        <v>14</v>
      </c>
      <c r="O298" s="51">
        <f t="shared" ref="O298" si="307">+SUM(O278:O297)</f>
        <v>16</v>
      </c>
      <c r="P298" s="51">
        <f t="shared" ref="P298" si="308">+SUM(P278:P297)</f>
        <v>14</v>
      </c>
      <c r="Q298" s="51">
        <f t="shared" ref="Q298" si="309">+SUM(Q278:Q297)</f>
        <v>14</v>
      </c>
      <c r="R298" s="51">
        <f t="shared" ref="R298" si="310">+SUM(R278:R297)</f>
        <v>13</v>
      </c>
      <c r="S298" s="51">
        <f t="shared" ref="S298" si="311">+SUM(S278:S297)</f>
        <v>13</v>
      </c>
      <c r="T298" s="51">
        <f t="shared" ref="T298" si="312">+SUM(T278:T297)</f>
        <v>16</v>
      </c>
      <c r="U298" s="51">
        <f t="shared" ref="U298" si="313">+SUM(U278:U297)</f>
        <v>13</v>
      </c>
      <c r="V298" s="51">
        <f t="shared" ref="V298" si="314">+SUM(V278:V297)</f>
        <v>0</v>
      </c>
      <c r="W298" s="51">
        <f t="shared" ref="W298" si="315">+SUM(W278:W297)</f>
        <v>0</v>
      </c>
      <c r="X298" s="51">
        <f t="shared" ref="X298" si="316">+SUM(X278:X297)</f>
        <v>0</v>
      </c>
      <c r="Y298" s="51">
        <f t="shared" ref="Y298" si="317">+SUM(Y278:Y297)</f>
        <v>16</v>
      </c>
      <c r="Z298" s="51">
        <f t="shared" ref="Z298" si="318">+SUM(Z278:Z297)</f>
        <v>0</v>
      </c>
      <c r="AA298" s="51">
        <f t="shared" ref="AA298" si="319">+SUM(AA278:AA297)</f>
        <v>0</v>
      </c>
      <c r="AB298" s="51">
        <f t="shared" ref="AB298" si="320">+SUM(AB278:AB297)</f>
        <v>0</v>
      </c>
      <c r="AC298" s="51">
        <f t="shared" ref="AC298" si="321">+SUM(AC278:AC297)</f>
        <v>0</v>
      </c>
      <c r="AD298" s="51">
        <f t="shared" ref="AD298" si="322">+SUM(AD278:AD297)</f>
        <v>16</v>
      </c>
      <c r="AE298" s="51">
        <f t="shared" ref="AE298" si="323">+SUM(AE278:AE297)</f>
        <v>0</v>
      </c>
    </row>
    <row r="299" spans="1:31" ht="15.75" customHeight="1">
      <c r="A299" s="1"/>
      <c r="B299" s="1" t="str">
        <f>B272</f>
        <v>Organik Pelindo Penugasan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31" ht="14.5">
      <c r="A300" s="1"/>
      <c r="B300" s="40" t="str">
        <f>Usia!B157</f>
        <v>PT. IPC Terminal Petikemas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31" ht="14.5">
      <c r="A301" s="1"/>
      <c r="B301" s="137" t="s">
        <v>3</v>
      </c>
      <c r="C301" s="3"/>
      <c r="D301" s="4" t="s">
        <v>0</v>
      </c>
      <c r="E301" s="4" t="s">
        <v>1</v>
      </c>
      <c r="F301" s="4" t="s">
        <v>0</v>
      </c>
      <c r="G301" s="4" t="s">
        <v>1</v>
      </c>
      <c r="H301" s="4" t="s">
        <v>0</v>
      </c>
      <c r="I301" s="4" t="s">
        <v>1</v>
      </c>
      <c r="J301" s="4" t="s">
        <v>0</v>
      </c>
      <c r="K301" s="4" t="s">
        <v>1</v>
      </c>
      <c r="L301" s="5" t="s">
        <v>0</v>
      </c>
      <c r="M301" s="5" t="s">
        <v>0</v>
      </c>
      <c r="N301" s="4" t="s">
        <v>0</v>
      </c>
      <c r="O301" s="4" t="s">
        <v>1</v>
      </c>
      <c r="P301" s="6" t="s">
        <v>0</v>
      </c>
      <c r="Q301" s="5" t="s">
        <v>0</v>
      </c>
      <c r="R301" s="5" t="s">
        <v>0</v>
      </c>
      <c r="S301" s="4" t="s">
        <v>0</v>
      </c>
      <c r="T301" s="4" t="s">
        <v>1</v>
      </c>
      <c r="U301" s="6" t="s">
        <v>0</v>
      </c>
      <c r="V301" s="5" t="s">
        <v>0</v>
      </c>
      <c r="W301" s="5" t="s">
        <v>0</v>
      </c>
      <c r="X301" s="4" t="s">
        <v>0</v>
      </c>
      <c r="Y301" s="4" t="s">
        <v>1</v>
      </c>
      <c r="Z301" s="6" t="s">
        <v>0</v>
      </c>
      <c r="AA301" s="5" t="s">
        <v>0</v>
      </c>
      <c r="AB301" s="5" t="s">
        <v>0</v>
      </c>
      <c r="AC301" s="4" t="s">
        <v>0</v>
      </c>
      <c r="AD301" s="4" t="s">
        <v>1</v>
      </c>
      <c r="AE301" s="6" t="s">
        <v>0</v>
      </c>
    </row>
    <row r="302" spans="1:31" ht="15" customHeight="1">
      <c r="A302" s="1"/>
      <c r="B302" s="138"/>
      <c r="C302" s="9" t="s">
        <v>38</v>
      </c>
      <c r="D302" s="9" t="s">
        <v>6</v>
      </c>
      <c r="E302" s="9" t="s">
        <v>6</v>
      </c>
      <c r="F302" s="9" t="s">
        <v>7</v>
      </c>
      <c r="G302" s="9" t="s">
        <v>7</v>
      </c>
      <c r="H302" s="9" t="s">
        <v>8</v>
      </c>
      <c r="I302" s="9" t="s">
        <v>8</v>
      </c>
      <c r="J302" s="9" t="s">
        <v>9</v>
      </c>
      <c r="K302" s="9" t="s">
        <v>9</v>
      </c>
      <c r="L302" s="10" t="s">
        <v>10</v>
      </c>
      <c r="M302" s="10" t="s">
        <v>11</v>
      </c>
      <c r="N302" s="9" t="s">
        <v>12</v>
      </c>
      <c r="O302" s="9" t="s">
        <v>6</v>
      </c>
      <c r="P302" s="11" t="s">
        <v>6</v>
      </c>
      <c r="Q302" s="10" t="s">
        <v>63</v>
      </c>
      <c r="R302" s="10" t="s">
        <v>13</v>
      </c>
      <c r="S302" s="9" t="s">
        <v>14</v>
      </c>
      <c r="T302" s="9" t="s">
        <v>7</v>
      </c>
      <c r="U302" s="11" t="s">
        <v>7</v>
      </c>
      <c r="V302" s="10" t="s">
        <v>15</v>
      </c>
      <c r="W302" s="10" t="s">
        <v>16</v>
      </c>
      <c r="X302" s="9" t="s">
        <v>17</v>
      </c>
      <c r="Y302" s="9" t="s">
        <v>8</v>
      </c>
      <c r="Z302" s="11" t="s">
        <v>8</v>
      </c>
      <c r="AA302" s="10" t="s">
        <v>18</v>
      </c>
      <c r="AB302" s="10" t="s">
        <v>19</v>
      </c>
      <c r="AC302" s="9" t="s">
        <v>9</v>
      </c>
      <c r="AD302" s="9" t="s">
        <v>9</v>
      </c>
      <c r="AE302" s="11" t="s">
        <v>20</v>
      </c>
    </row>
    <row r="303" spans="1:31" ht="14.5">
      <c r="A303" s="1"/>
      <c r="B303" s="139"/>
      <c r="C303" s="13"/>
      <c r="D303" s="14">
        <v>2021</v>
      </c>
      <c r="E303" s="14">
        <v>2021</v>
      </c>
      <c r="F303" s="14">
        <v>2021</v>
      </c>
      <c r="G303" s="14">
        <v>2021</v>
      </c>
      <c r="H303" s="14">
        <v>2021</v>
      </c>
      <c r="I303" s="14">
        <v>2021</v>
      </c>
      <c r="J303" s="14">
        <v>2021</v>
      </c>
      <c r="K303" s="14">
        <v>2021</v>
      </c>
      <c r="L303" s="15" t="s">
        <v>22</v>
      </c>
      <c r="M303" s="15" t="s">
        <v>22</v>
      </c>
      <c r="N303" s="14" t="s">
        <v>22</v>
      </c>
      <c r="O303" s="14" t="s">
        <v>22</v>
      </c>
      <c r="P303" s="16">
        <v>2022</v>
      </c>
      <c r="Q303" s="15" t="s">
        <v>22</v>
      </c>
      <c r="R303" s="15" t="s">
        <v>22</v>
      </c>
      <c r="S303" s="14" t="s">
        <v>22</v>
      </c>
      <c r="T303" s="14" t="s">
        <v>22</v>
      </c>
      <c r="U303" s="16">
        <v>2022</v>
      </c>
      <c r="V303" s="15" t="s">
        <v>22</v>
      </c>
      <c r="W303" s="15" t="s">
        <v>22</v>
      </c>
      <c r="X303" s="14" t="s">
        <v>22</v>
      </c>
      <c r="Y303" s="14" t="s">
        <v>22</v>
      </c>
      <c r="Z303" s="16">
        <v>2022</v>
      </c>
      <c r="AA303" s="15" t="s">
        <v>22</v>
      </c>
      <c r="AB303" s="15" t="s">
        <v>22</v>
      </c>
      <c r="AC303" s="14">
        <v>2022</v>
      </c>
      <c r="AD303" s="14">
        <v>2022</v>
      </c>
      <c r="AE303" s="16">
        <v>2022</v>
      </c>
    </row>
    <row r="304" spans="1:31" ht="14.5">
      <c r="A304" s="1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 ht="14.5">
      <c r="A305" s="1"/>
      <c r="B305" s="33">
        <v>1</v>
      </c>
      <c r="C305" s="49">
        <v>1</v>
      </c>
      <c r="D305" s="29">
        <v>0</v>
      </c>
      <c r="E305" s="29">
        <v>0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29">
        <f>E305+G305+I305</f>
        <v>0</v>
      </c>
      <c r="L305" s="29">
        <v>0</v>
      </c>
      <c r="M305" s="29">
        <v>0</v>
      </c>
      <c r="N305" s="29">
        <v>0</v>
      </c>
      <c r="O305" s="29">
        <v>0</v>
      </c>
      <c r="P305" s="29">
        <f>N305</f>
        <v>0</v>
      </c>
      <c r="Q305" s="29">
        <v>0</v>
      </c>
      <c r="R305" s="29">
        <v>0</v>
      </c>
      <c r="S305" s="29">
        <v>0</v>
      </c>
      <c r="T305" s="29">
        <v>0</v>
      </c>
      <c r="U305" s="29">
        <f>S305</f>
        <v>0</v>
      </c>
      <c r="V305" s="29">
        <v>0</v>
      </c>
      <c r="W305" s="29">
        <v>0</v>
      </c>
      <c r="X305" s="29">
        <v>0</v>
      </c>
      <c r="Y305" s="29">
        <v>0</v>
      </c>
      <c r="Z305" s="29">
        <f>X305</f>
        <v>0</v>
      </c>
      <c r="AA305" s="29">
        <v>0</v>
      </c>
      <c r="AB305" s="29">
        <v>0</v>
      </c>
      <c r="AC305" s="29">
        <v>0</v>
      </c>
      <c r="AD305" s="29">
        <v>0</v>
      </c>
      <c r="AE305" s="29">
        <f>AC305</f>
        <v>0</v>
      </c>
    </row>
    <row r="306" spans="1:31" ht="14.5">
      <c r="A306" s="1"/>
      <c r="B306" s="33">
        <v>2</v>
      </c>
      <c r="C306" s="49">
        <v>2</v>
      </c>
      <c r="D306" s="29">
        <v>0</v>
      </c>
      <c r="E306" s="29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f t="shared" ref="K306:K324" si="324">E306+G306+I306</f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f t="shared" ref="P306:P324" si="325">N306</f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f t="shared" ref="U306:U324" si="326">S306</f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f t="shared" ref="Z306:Z324" si="327">X306</f>
        <v>0</v>
      </c>
      <c r="AA306" s="29">
        <v>0</v>
      </c>
      <c r="AB306" s="29">
        <v>0</v>
      </c>
      <c r="AC306" s="29">
        <v>0</v>
      </c>
      <c r="AD306" s="29">
        <v>0</v>
      </c>
      <c r="AE306" s="29">
        <f t="shared" ref="AE306:AE324" si="328">AC306</f>
        <v>0</v>
      </c>
    </row>
    <row r="307" spans="1:31" ht="14.5">
      <c r="A307" s="1"/>
      <c r="B307" s="33">
        <v>3</v>
      </c>
      <c r="C307" s="49">
        <v>3</v>
      </c>
      <c r="D307" s="29">
        <v>0</v>
      </c>
      <c r="E307" s="29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f t="shared" si="324"/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f t="shared" si="325"/>
        <v>0</v>
      </c>
      <c r="Q307" s="29">
        <v>0</v>
      </c>
      <c r="R307" s="29">
        <v>0</v>
      </c>
      <c r="S307" s="29">
        <v>0</v>
      </c>
      <c r="T307" s="29">
        <v>0</v>
      </c>
      <c r="U307" s="29">
        <f t="shared" si="326"/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f t="shared" si="327"/>
        <v>0</v>
      </c>
      <c r="AA307" s="29">
        <v>0</v>
      </c>
      <c r="AB307" s="29">
        <v>0</v>
      </c>
      <c r="AC307" s="29">
        <v>0</v>
      </c>
      <c r="AD307" s="29">
        <v>0</v>
      </c>
      <c r="AE307" s="29">
        <f t="shared" si="328"/>
        <v>0</v>
      </c>
    </row>
    <row r="308" spans="1:31" ht="14.5">
      <c r="A308" s="1"/>
      <c r="B308" s="33">
        <v>4</v>
      </c>
      <c r="C308" s="49">
        <v>4</v>
      </c>
      <c r="D308" s="29">
        <v>2</v>
      </c>
      <c r="E308" s="29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f t="shared" si="324"/>
        <v>0</v>
      </c>
      <c r="L308" s="29">
        <v>3</v>
      </c>
      <c r="M308" s="29">
        <v>3</v>
      </c>
      <c r="N308" s="29">
        <v>3</v>
      </c>
      <c r="O308" s="29">
        <v>3</v>
      </c>
      <c r="P308" s="29">
        <f t="shared" si="325"/>
        <v>3</v>
      </c>
      <c r="Q308" s="29">
        <v>3</v>
      </c>
      <c r="R308" s="29">
        <v>3</v>
      </c>
      <c r="S308" s="29">
        <v>2</v>
      </c>
      <c r="T308" s="29">
        <v>3</v>
      </c>
      <c r="U308" s="29">
        <f t="shared" si="326"/>
        <v>2</v>
      </c>
      <c r="V308" s="29">
        <v>0</v>
      </c>
      <c r="W308" s="29">
        <v>0</v>
      </c>
      <c r="X308" s="29">
        <v>0</v>
      </c>
      <c r="Y308" s="29">
        <v>3</v>
      </c>
      <c r="Z308" s="29">
        <f t="shared" si="327"/>
        <v>0</v>
      </c>
      <c r="AA308" s="29">
        <v>0</v>
      </c>
      <c r="AB308" s="29">
        <v>0</v>
      </c>
      <c r="AC308" s="29">
        <v>0</v>
      </c>
      <c r="AD308" s="29">
        <v>3</v>
      </c>
      <c r="AE308" s="29">
        <f t="shared" si="328"/>
        <v>0</v>
      </c>
    </row>
    <row r="309" spans="1:31" ht="14.5">
      <c r="A309" s="1"/>
      <c r="B309" s="33">
        <v>5</v>
      </c>
      <c r="C309" s="49">
        <v>5</v>
      </c>
      <c r="D309" s="29">
        <v>1</v>
      </c>
      <c r="E309" s="29">
        <v>0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f t="shared" si="324"/>
        <v>0</v>
      </c>
      <c r="L309" s="29">
        <v>0</v>
      </c>
      <c r="M309" s="29">
        <v>0</v>
      </c>
      <c r="N309" s="29">
        <v>0</v>
      </c>
      <c r="O309" s="29">
        <v>1</v>
      </c>
      <c r="P309" s="29">
        <f t="shared" si="325"/>
        <v>0</v>
      </c>
      <c r="Q309" s="29">
        <v>0</v>
      </c>
      <c r="R309" s="29">
        <v>0</v>
      </c>
      <c r="S309" s="29">
        <v>0</v>
      </c>
      <c r="T309" s="29">
        <v>1</v>
      </c>
      <c r="U309" s="29">
        <f t="shared" si="326"/>
        <v>0</v>
      </c>
      <c r="V309" s="29">
        <v>0</v>
      </c>
      <c r="W309" s="29">
        <v>0</v>
      </c>
      <c r="X309" s="29">
        <v>0</v>
      </c>
      <c r="Y309" s="29">
        <v>1</v>
      </c>
      <c r="Z309" s="29">
        <f t="shared" si="327"/>
        <v>0</v>
      </c>
      <c r="AA309" s="29">
        <v>0</v>
      </c>
      <c r="AB309" s="29">
        <v>0</v>
      </c>
      <c r="AC309" s="29">
        <v>0</v>
      </c>
      <c r="AD309" s="29">
        <v>1</v>
      </c>
      <c r="AE309" s="29">
        <f t="shared" si="328"/>
        <v>0</v>
      </c>
    </row>
    <row r="310" spans="1:31" ht="14.5">
      <c r="A310" s="1"/>
      <c r="B310" s="33">
        <v>6</v>
      </c>
      <c r="C310" s="49">
        <v>6</v>
      </c>
      <c r="D310" s="29">
        <v>4</v>
      </c>
      <c r="E310" s="29">
        <v>0</v>
      </c>
      <c r="F310" s="29">
        <v>0</v>
      </c>
      <c r="G310" s="29">
        <v>0</v>
      </c>
      <c r="H310" s="29">
        <v>0</v>
      </c>
      <c r="I310" s="29">
        <v>0</v>
      </c>
      <c r="J310" s="29">
        <v>0</v>
      </c>
      <c r="K310" s="29">
        <f t="shared" si="324"/>
        <v>0</v>
      </c>
      <c r="L310" s="29">
        <v>5</v>
      </c>
      <c r="M310" s="29">
        <v>5</v>
      </c>
      <c r="N310" s="29">
        <v>6</v>
      </c>
      <c r="O310" s="29">
        <v>6</v>
      </c>
      <c r="P310" s="29">
        <f t="shared" si="325"/>
        <v>6</v>
      </c>
      <c r="Q310" s="29">
        <v>6</v>
      </c>
      <c r="R310" s="29">
        <v>6</v>
      </c>
      <c r="S310" s="29">
        <v>6</v>
      </c>
      <c r="T310" s="29">
        <v>6</v>
      </c>
      <c r="U310" s="29">
        <f t="shared" si="326"/>
        <v>6</v>
      </c>
      <c r="V310" s="29">
        <v>0</v>
      </c>
      <c r="W310" s="29">
        <v>0</v>
      </c>
      <c r="X310" s="29">
        <v>0</v>
      </c>
      <c r="Y310" s="29">
        <v>6</v>
      </c>
      <c r="Z310" s="29">
        <f t="shared" si="327"/>
        <v>0</v>
      </c>
      <c r="AA310" s="29">
        <v>0</v>
      </c>
      <c r="AB310" s="29">
        <v>0</v>
      </c>
      <c r="AC310" s="29">
        <v>0</v>
      </c>
      <c r="AD310" s="29">
        <v>6</v>
      </c>
      <c r="AE310" s="29">
        <f t="shared" si="328"/>
        <v>0</v>
      </c>
    </row>
    <row r="311" spans="1:31" ht="14.5">
      <c r="A311" s="1"/>
      <c r="B311" s="33">
        <v>7</v>
      </c>
      <c r="C311" s="49">
        <v>7</v>
      </c>
      <c r="D311" s="29">
        <v>8</v>
      </c>
      <c r="E311" s="29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9">
        <f t="shared" si="324"/>
        <v>0</v>
      </c>
      <c r="L311" s="29">
        <v>11</v>
      </c>
      <c r="M311" s="29">
        <v>11</v>
      </c>
      <c r="N311" s="29">
        <v>11</v>
      </c>
      <c r="O311" s="29">
        <v>12</v>
      </c>
      <c r="P311" s="29">
        <f t="shared" si="325"/>
        <v>11</v>
      </c>
      <c r="Q311" s="29">
        <v>11</v>
      </c>
      <c r="R311" s="29">
        <v>11</v>
      </c>
      <c r="S311" s="29">
        <v>11</v>
      </c>
      <c r="T311" s="29">
        <v>12</v>
      </c>
      <c r="U311" s="29">
        <f t="shared" si="326"/>
        <v>11</v>
      </c>
      <c r="V311" s="29">
        <v>0</v>
      </c>
      <c r="W311" s="29">
        <v>0</v>
      </c>
      <c r="X311" s="29">
        <v>0</v>
      </c>
      <c r="Y311" s="29">
        <v>12</v>
      </c>
      <c r="Z311" s="29">
        <f t="shared" si="327"/>
        <v>0</v>
      </c>
      <c r="AA311" s="29">
        <v>0</v>
      </c>
      <c r="AB311" s="29">
        <v>0</v>
      </c>
      <c r="AC311" s="29">
        <v>0</v>
      </c>
      <c r="AD311" s="29">
        <v>12</v>
      </c>
      <c r="AE311" s="29">
        <f t="shared" si="328"/>
        <v>0</v>
      </c>
    </row>
    <row r="312" spans="1:31" ht="14.5">
      <c r="A312" s="1"/>
      <c r="B312" s="33">
        <v>8</v>
      </c>
      <c r="C312" s="49">
        <v>8</v>
      </c>
      <c r="D312" s="29">
        <v>14</v>
      </c>
      <c r="E312" s="29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f t="shared" si="324"/>
        <v>0</v>
      </c>
      <c r="L312" s="29">
        <v>11</v>
      </c>
      <c r="M312" s="29">
        <v>11</v>
      </c>
      <c r="N312" s="29">
        <v>11</v>
      </c>
      <c r="O312" s="29">
        <v>15</v>
      </c>
      <c r="P312" s="29">
        <f t="shared" si="325"/>
        <v>11</v>
      </c>
      <c r="Q312" s="29">
        <v>11</v>
      </c>
      <c r="R312" s="29">
        <v>11</v>
      </c>
      <c r="S312" s="29">
        <v>11</v>
      </c>
      <c r="T312" s="29">
        <v>15</v>
      </c>
      <c r="U312" s="29">
        <f t="shared" si="326"/>
        <v>11</v>
      </c>
      <c r="V312" s="29">
        <v>0</v>
      </c>
      <c r="W312" s="29">
        <v>0</v>
      </c>
      <c r="X312" s="29">
        <v>0</v>
      </c>
      <c r="Y312" s="29">
        <v>15</v>
      </c>
      <c r="Z312" s="29">
        <f t="shared" si="327"/>
        <v>0</v>
      </c>
      <c r="AA312" s="29">
        <v>0</v>
      </c>
      <c r="AB312" s="29">
        <v>0</v>
      </c>
      <c r="AC312" s="29">
        <v>0</v>
      </c>
      <c r="AD312" s="29">
        <v>15</v>
      </c>
      <c r="AE312" s="29">
        <f t="shared" si="328"/>
        <v>0</v>
      </c>
    </row>
    <row r="313" spans="1:31" ht="14.5">
      <c r="A313" s="1"/>
      <c r="B313" s="33">
        <v>9</v>
      </c>
      <c r="C313" s="49">
        <v>9</v>
      </c>
      <c r="D313" s="29">
        <v>23</v>
      </c>
      <c r="E313" s="29">
        <v>0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29">
        <f t="shared" si="324"/>
        <v>0</v>
      </c>
      <c r="L313" s="29">
        <v>29</v>
      </c>
      <c r="M313" s="29">
        <v>29</v>
      </c>
      <c r="N313" s="29">
        <v>29</v>
      </c>
      <c r="O313" s="29">
        <v>30</v>
      </c>
      <c r="P313" s="29">
        <f t="shared" si="325"/>
        <v>29</v>
      </c>
      <c r="Q313" s="29">
        <v>29</v>
      </c>
      <c r="R313" s="29">
        <v>29</v>
      </c>
      <c r="S313" s="29">
        <v>29</v>
      </c>
      <c r="T313" s="29">
        <v>30</v>
      </c>
      <c r="U313" s="29">
        <f t="shared" si="326"/>
        <v>29</v>
      </c>
      <c r="V313" s="29">
        <v>0</v>
      </c>
      <c r="W313" s="29">
        <v>0</v>
      </c>
      <c r="X313" s="29">
        <v>0</v>
      </c>
      <c r="Y313" s="29">
        <v>30</v>
      </c>
      <c r="Z313" s="29">
        <f t="shared" si="327"/>
        <v>0</v>
      </c>
      <c r="AA313" s="29">
        <v>0</v>
      </c>
      <c r="AB313" s="29">
        <v>0</v>
      </c>
      <c r="AC313" s="29">
        <v>0</v>
      </c>
      <c r="AD313" s="29">
        <v>30</v>
      </c>
      <c r="AE313" s="29">
        <f t="shared" si="328"/>
        <v>0</v>
      </c>
    </row>
    <row r="314" spans="1:31" ht="14.5">
      <c r="A314" s="1"/>
      <c r="B314" s="33">
        <v>10</v>
      </c>
      <c r="C314" s="49">
        <v>10</v>
      </c>
      <c r="D314" s="29">
        <v>78</v>
      </c>
      <c r="E314" s="29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f t="shared" si="324"/>
        <v>0</v>
      </c>
      <c r="L314" s="29">
        <v>82</v>
      </c>
      <c r="M314" s="29">
        <v>82</v>
      </c>
      <c r="N314" s="29">
        <v>83</v>
      </c>
      <c r="O314" s="29">
        <v>95</v>
      </c>
      <c r="P314" s="29">
        <f t="shared" si="325"/>
        <v>83</v>
      </c>
      <c r="Q314" s="29">
        <v>83</v>
      </c>
      <c r="R314" s="29">
        <v>83</v>
      </c>
      <c r="S314" s="29">
        <v>83</v>
      </c>
      <c r="T314" s="29">
        <v>95</v>
      </c>
      <c r="U314" s="29">
        <f t="shared" si="326"/>
        <v>83</v>
      </c>
      <c r="V314" s="29">
        <v>0</v>
      </c>
      <c r="W314" s="29">
        <v>0</v>
      </c>
      <c r="X314" s="29">
        <v>0</v>
      </c>
      <c r="Y314" s="29">
        <v>95</v>
      </c>
      <c r="Z314" s="29">
        <f t="shared" si="327"/>
        <v>0</v>
      </c>
      <c r="AA314" s="29">
        <v>0</v>
      </c>
      <c r="AB314" s="29">
        <v>0</v>
      </c>
      <c r="AC314" s="29">
        <v>0</v>
      </c>
      <c r="AD314" s="29">
        <v>95</v>
      </c>
      <c r="AE314" s="29">
        <f t="shared" si="328"/>
        <v>0</v>
      </c>
    </row>
    <row r="315" spans="1:31" ht="14.5">
      <c r="A315" s="1"/>
      <c r="B315" s="33">
        <v>11</v>
      </c>
      <c r="C315" s="49">
        <v>11</v>
      </c>
      <c r="D315" s="29">
        <v>54</v>
      </c>
      <c r="E315" s="29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f t="shared" si="324"/>
        <v>0</v>
      </c>
      <c r="L315" s="29">
        <v>59</v>
      </c>
      <c r="M315" s="29">
        <v>59</v>
      </c>
      <c r="N315" s="29">
        <v>59</v>
      </c>
      <c r="O315" s="29">
        <v>41</v>
      </c>
      <c r="P315" s="29">
        <f t="shared" si="325"/>
        <v>59</v>
      </c>
      <c r="Q315" s="29">
        <v>59</v>
      </c>
      <c r="R315" s="29">
        <v>59</v>
      </c>
      <c r="S315" s="29">
        <v>59</v>
      </c>
      <c r="T315" s="29">
        <v>41</v>
      </c>
      <c r="U315" s="29">
        <f t="shared" si="326"/>
        <v>59</v>
      </c>
      <c r="V315" s="29">
        <v>0</v>
      </c>
      <c r="W315" s="29">
        <v>0</v>
      </c>
      <c r="X315" s="29">
        <v>0</v>
      </c>
      <c r="Y315" s="29">
        <v>41</v>
      </c>
      <c r="Z315" s="29">
        <f t="shared" si="327"/>
        <v>0</v>
      </c>
      <c r="AA315" s="29">
        <v>0</v>
      </c>
      <c r="AB315" s="29">
        <v>0</v>
      </c>
      <c r="AC315" s="29">
        <v>0</v>
      </c>
      <c r="AD315" s="29">
        <v>41</v>
      </c>
      <c r="AE315" s="29">
        <f t="shared" si="328"/>
        <v>0</v>
      </c>
    </row>
    <row r="316" spans="1:31" ht="14.5">
      <c r="A316" s="1"/>
      <c r="B316" s="33">
        <v>12</v>
      </c>
      <c r="C316" s="49">
        <v>12</v>
      </c>
      <c r="D316" s="29">
        <v>91</v>
      </c>
      <c r="E316" s="29">
        <v>0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29">
        <f t="shared" si="324"/>
        <v>0</v>
      </c>
      <c r="L316" s="29">
        <v>72</v>
      </c>
      <c r="M316" s="29">
        <v>72</v>
      </c>
      <c r="N316" s="29">
        <v>72</v>
      </c>
      <c r="O316" s="29">
        <v>81</v>
      </c>
      <c r="P316" s="29">
        <f t="shared" si="325"/>
        <v>72</v>
      </c>
      <c r="Q316" s="29">
        <v>72</v>
      </c>
      <c r="R316" s="29">
        <v>72</v>
      </c>
      <c r="S316" s="29">
        <v>72</v>
      </c>
      <c r="T316" s="29">
        <v>81</v>
      </c>
      <c r="U316" s="29">
        <f t="shared" si="326"/>
        <v>72</v>
      </c>
      <c r="V316" s="29">
        <v>0</v>
      </c>
      <c r="W316" s="29">
        <v>0</v>
      </c>
      <c r="X316" s="29">
        <v>0</v>
      </c>
      <c r="Y316" s="29">
        <v>81</v>
      </c>
      <c r="Z316" s="29">
        <f t="shared" si="327"/>
        <v>0</v>
      </c>
      <c r="AA316" s="29">
        <v>0</v>
      </c>
      <c r="AB316" s="29">
        <v>0</v>
      </c>
      <c r="AC316" s="29">
        <v>0</v>
      </c>
      <c r="AD316" s="29">
        <v>81</v>
      </c>
      <c r="AE316" s="29">
        <f t="shared" si="328"/>
        <v>0</v>
      </c>
    </row>
    <row r="317" spans="1:31" ht="15.75" customHeight="1">
      <c r="A317" s="1"/>
      <c r="B317" s="33">
        <v>13</v>
      </c>
      <c r="C317" s="49">
        <v>13</v>
      </c>
      <c r="D317" s="29">
        <v>63</v>
      </c>
      <c r="E317" s="29">
        <v>0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f t="shared" si="324"/>
        <v>0</v>
      </c>
      <c r="L317" s="29">
        <v>66</v>
      </c>
      <c r="M317" s="29">
        <v>66</v>
      </c>
      <c r="N317" s="29">
        <v>66</v>
      </c>
      <c r="O317" s="29">
        <v>68</v>
      </c>
      <c r="P317" s="29">
        <f t="shared" si="325"/>
        <v>66</v>
      </c>
      <c r="Q317" s="29">
        <v>66</v>
      </c>
      <c r="R317" s="29">
        <v>66</v>
      </c>
      <c r="S317" s="29">
        <v>66</v>
      </c>
      <c r="T317" s="29">
        <v>68</v>
      </c>
      <c r="U317" s="29">
        <f t="shared" si="326"/>
        <v>66</v>
      </c>
      <c r="V317" s="29">
        <v>0</v>
      </c>
      <c r="W317" s="29">
        <v>0</v>
      </c>
      <c r="X317" s="29">
        <v>0</v>
      </c>
      <c r="Y317" s="29">
        <v>68</v>
      </c>
      <c r="Z317" s="29">
        <f t="shared" si="327"/>
        <v>0</v>
      </c>
      <c r="AA317" s="29">
        <v>0</v>
      </c>
      <c r="AB317" s="29">
        <v>0</v>
      </c>
      <c r="AC317" s="29">
        <v>0</v>
      </c>
      <c r="AD317" s="29">
        <v>68</v>
      </c>
      <c r="AE317" s="29">
        <f t="shared" si="328"/>
        <v>0</v>
      </c>
    </row>
    <row r="318" spans="1:31" ht="15.75" customHeight="1">
      <c r="A318" s="1"/>
      <c r="B318" s="33">
        <v>14</v>
      </c>
      <c r="C318" s="49">
        <v>14</v>
      </c>
      <c r="D318" s="29">
        <v>72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f t="shared" si="324"/>
        <v>0</v>
      </c>
      <c r="L318" s="29">
        <v>93</v>
      </c>
      <c r="M318" s="29">
        <v>93</v>
      </c>
      <c r="N318" s="29">
        <v>93</v>
      </c>
      <c r="O318" s="29">
        <v>79</v>
      </c>
      <c r="P318" s="29">
        <f t="shared" si="325"/>
        <v>93</v>
      </c>
      <c r="Q318" s="29">
        <v>93</v>
      </c>
      <c r="R318" s="29">
        <v>93</v>
      </c>
      <c r="S318" s="29">
        <v>93</v>
      </c>
      <c r="T318" s="29">
        <v>79</v>
      </c>
      <c r="U318" s="29">
        <f t="shared" si="326"/>
        <v>93</v>
      </c>
      <c r="V318" s="29">
        <v>0</v>
      </c>
      <c r="W318" s="29">
        <v>0</v>
      </c>
      <c r="X318" s="29">
        <v>0</v>
      </c>
      <c r="Y318" s="29">
        <v>79</v>
      </c>
      <c r="Z318" s="29">
        <f t="shared" si="327"/>
        <v>0</v>
      </c>
      <c r="AA318" s="29">
        <v>0</v>
      </c>
      <c r="AB318" s="29">
        <v>0</v>
      </c>
      <c r="AC318" s="29">
        <v>0</v>
      </c>
      <c r="AD318" s="29">
        <v>79</v>
      </c>
      <c r="AE318" s="29">
        <f t="shared" si="328"/>
        <v>0</v>
      </c>
    </row>
    <row r="319" spans="1:31" ht="15.75" customHeight="1">
      <c r="A319" s="1"/>
      <c r="B319" s="33">
        <v>15</v>
      </c>
      <c r="C319" s="49">
        <v>15</v>
      </c>
      <c r="D319" s="29">
        <v>42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f t="shared" si="324"/>
        <v>0</v>
      </c>
      <c r="L319" s="29">
        <v>21</v>
      </c>
      <c r="M319" s="29">
        <v>21</v>
      </c>
      <c r="N319" s="29">
        <v>21</v>
      </c>
      <c r="O319" s="29">
        <v>23</v>
      </c>
      <c r="P319" s="29">
        <f t="shared" si="325"/>
        <v>21</v>
      </c>
      <c r="Q319" s="29">
        <v>21</v>
      </c>
      <c r="R319" s="29">
        <v>21</v>
      </c>
      <c r="S319" s="29">
        <v>21</v>
      </c>
      <c r="T319" s="29">
        <v>23</v>
      </c>
      <c r="U319" s="29">
        <f t="shared" si="326"/>
        <v>21</v>
      </c>
      <c r="V319" s="29">
        <v>0</v>
      </c>
      <c r="W319" s="29">
        <v>0</v>
      </c>
      <c r="X319" s="29">
        <v>0</v>
      </c>
      <c r="Y319" s="29">
        <v>23</v>
      </c>
      <c r="Z319" s="29">
        <f t="shared" si="327"/>
        <v>0</v>
      </c>
      <c r="AA319" s="29">
        <v>0</v>
      </c>
      <c r="AB319" s="29">
        <v>0</v>
      </c>
      <c r="AC319" s="29">
        <v>0</v>
      </c>
      <c r="AD319" s="29">
        <v>23</v>
      </c>
      <c r="AE319" s="29">
        <f t="shared" si="328"/>
        <v>0</v>
      </c>
    </row>
    <row r="320" spans="1:31" ht="15.75" customHeight="1">
      <c r="A320" s="1"/>
      <c r="B320" s="33">
        <v>16</v>
      </c>
      <c r="C320" s="49">
        <v>16</v>
      </c>
      <c r="D320" s="29">
        <v>20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f t="shared" si="324"/>
        <v>0</v>
      </c>
      <c r="L320" s="29">
        <v>7</v>
      </c>
      <c r="M320" s="29">
        <v>7</v>
      </c>
      <c r="N320" s="29">
        <v>7</v>
      </c>
      <c r="O320" s="29">
        <v>18</v>
      </c>
      <c r="P320" s="29">
        <f t="shared" si="325"/>
        <v>7</v>
      </c>
      <c r="Q320" s="29">
        <v>7</v>
      </c>
      <c r="R320" s="29">
        <v>7</v>
      </c>
      <c r="S320" s="29">
        <v>7</v>
      </c>
      <c r="T320" s="29">
        <v>18</v>
      </c>
      <c r="U320" s="29">
        <f t="shared" si="326"/>
        <v>7</v>
      </c>
      <c r="V320" s="29">
        <v>0</v>
      </c>
      <c r="W320" s="29">
        <v>0</v>
      </c>
      <c r="X320" s="29">
        <v>0</v>
      </c>
      <c r="Y320" s="29">
        <v>18</v>
      </c>
      <c r="Z320" s="29">
        <f t="shared" si="327"/>
        <v>0</v>
      </c>
      <c r="AA320" s="29">
        <v>0</v>
      </c>
      <c r="AB320" s="29">
        <v>0</v>
      </c>
      <c r="AC320" s="29">
        <v>0</v>
      </c>
      <c r="AD320" s="29">
        <v>18</v>
      </c>
      <c r="AE320" s="29">
        <f t="shared" si="328"/>
        <v>0</v>
      </c>
    </row>
    <row r="321" spans="1:31" ht="15.75" customHeight="1">
      <c r="A321" s="1"/>
      <c r="B321" s="33">
        <v>17</v>
      </c>
      <c r="C321" s="49">
        <v>17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f t="shared" si="324"/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f t="shared" si="325"/>
        <v>0</v>
      </c>
      <c r="Q321" s="29">
        <v>0</v>
      </c>
      <c r="R321" s="29">
        <v>0</v>
      </c>
      <c r="S321" s="29">
        <v>0</v>
      </c>
      <c r="T321" s="29">
        <v>0</v>
      </c>
      <c r="U321" s="29">
        <f t="shared" si="326"/>
        <v>0</v>
      </c>
      <c r="V321" s="29">
        <v>0</v>
      </c>
      <c r="W321" s="29">
        <v>0</v>
      </c>
      <c r="X321" s="29">
        <v>0</v>
      </c>
      <c r="Y321" s="29">
        <v>0</v>
      </c>
      <c r="Z321" s="29">
        <f t="shared" si="327"/>
        <v>0</v>
      </c>
      <c r="AA321" s="29">
        <v>0</v>
      </c>
      <c r="AB321" s="29">
        <v>0</v>
      </c>
      <c r="AC321" s="29">
        <v>0</v>
      </c>
      <c r="AD321" s="29">
        <v>0</v>
      </c>
      <c r="AE321" s="29">
        <f t="shared" si="328"/>
        <v>0</v>
      </c>
    </row>
    <row r="322" spans="1:31" ht="15.75" customHeight="1">
      <c r="A322" s="1"/>
      <c r="B322" s="33">
        <v>18</v>
      </c>
      <c r="C322" s="49">
        <v>18</v>
      </c>
      <c r="D322" s="29">
        <v>0</v>
      </c>
      <c r="E322" s="29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f t="shared" si="324"/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f t="shared" si="325"/>
        <v>0</v>
      </c>
      <c r="Q322" s="29">
        <v>0</v>
      </c>
      <c r="R322" s="29">
        <v>0</v>
      </c>
      <c r="S322" s="29">
        <v>0</v>
      </c>
      <c r="T322" s="29">
        <v>0</v>
      </c>
      <c r="U322" s="29">
        <f t="shared" si="326"/>
        <v>0</v>
      </c>
      <c r="V322" s="29">
        <v>0</v>
      </c>
      <c r="W322" s="29">
        <v>0</v>
      </c>
      <c r="X322" s="29">
        <v>0</v>
      </c>
      <c r="Y322" s="29">
        <v>0</v>
      </c>
      <c r="Z322" s="29">
        <f t="shared" si="327"/>
        <v>0</v>
      </c>
      <c r="AA322" s="29">
        <v>0</v>
      </c>
      <c r="AB322" s="29">
        <v>0</v>
      </c>
      <c r="AC322" s="29">
        <v>0</v>
      </c>
      <c r="AD322" s="29">
        <v>0</v>
      </c>
      <c r="AE322" s="29">
        <f t="shared" si="328"/>
        <v>0</v>
      </c>
    </row>
    <row r="323" spans="1:31" ht="15.75" customHeight="1">
      <c r="A323" s="1"/>
      <c r="B323" s="33">
        <v>19</v>
      </c>
      <c r="C323" s="49">
        <v>19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f t="shared" si="324"/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f t="shared" si="325"/>
        <v>0</v>
      </c>
      <c r="Q323" s="29">
        <v>0</v>
      </c>
      <c r="R323" s="29">
        <v>0</v>
      </c>
      <c r="S323" s="29">
        <v>0</v>
      </c>
      <c r="T323" s="29">
        <v>0</v>
      </c>
      <c r="U323" s="29">
        <f t="shared" si="326"/>
        <v>0</v>
      </c>
      <c r="V323" s="29">
        <v>0</v>
      </c>
      <c r="W323" s="29">
        <v>0</v>
      </c>
      <c r="X323" s="29">
        <v>0</v>
      </c>
      <c r="Y323" s="29">
        <v>0</v>
      </c>
      <c r="Z323" s="29">
        <f t="shared" si="327"/>
        <v>0</v>
      </c>
      <c r="AA323" s="29">
        <v>0</v>
      </c>
      <c r="AB323" s="29">
        <v>0</v>
      </c>
      <c r="AC323" s="29">
        <v>0</v>
      </c>
      <c r="AD323" s="29">
        <v>0</v>
      </c>
      <c r="AE323" s="29">
        <f t="shared" si="328"/>
        <v>0</v>
      </c>
    </row>
    <row r="324" spans="1:31" ht="15.75" customHeight="1">
      <c r="A324" s="1"/>
      <c r="B324" s="33">
        <v>20</v>
      </c>
      <c r="C324" s="49">
        <v>20</v>
      </c>
      <c r="D324" s="29">
        <v>0</v>
      </c>
      <c r="E324" s="29">
        <v>0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f t="shared" si="324"/>
        <v>0</v>
      </c>
      <c r="L324" s="29">
        <v>0</v>
      </c>
      <c r="M324" s="29">
        <v>0</v>
      </c>
      <c r="N324" s="29">
        <v>0</v>
      </c>
      <c r="O324" s="29">
        <v>0</v>
      </c>
      <c r="P324" s="29">
        <f t="shared" si="325"/>
        <v>0</v>
      </c>
      <c r="Q324" s="29">
        <v>0</v>
      </c>
      <c r="R324" s="29">
        <v>0</v>
      </c>
      <c r="S324" s="29">
        <v>0</v>
      </c>
      <c r="T324" s="29">
        <v>0</v>
      </c>
      <c r="U324" s="29">
        <f t="shared" si="326"/>
        <v>0</v>
      </c>
      <c r="V324" s="29">
        <v>0</v>
      </c>
      <c r="W324" s="29">
        <v>0</v>
      </c>
      <c r="X324" s="29">
        <v>0</v>
      </c>
      <c r="Y324" s="29">
        <v>0</v>
      </c>
      <c r="Z324" s="29">
        <f t="shared" si="327"/>
        <v>0</v>
      </c>
      <c r="AA324" s="29">
        <v>0</v>
      </c>
      <c r="AB324" s="29">
        <v>0</v>
      </c>
      <c r="AC324" s="29">
        <v>0</v>
      </c>
      <c r="AD324" s="29">
        <v>0</v>
      </c>
      <c r="AE324" s="29">
        <f t="shared" si="328"/>
        <v>0</v>
      </c>
    </row>
    <row r="325" spans="1:31" ht="30" customHeight="1">
      <c r="A325" s="1"/>
      <c r="B325" s="142" t="s">
        <v>69</v>
      </c>
      <c r="C325" s="143"/>
      <c r="D325" s="51">
        <f>+SUM(D305:D324)</f>
        <v>472</v>
      </c>
      <c r="E325" s="51">
        <f t="shared" ref="E325" si="329">+SUM(E305:E324)</f>
        <v>0</v>
      </c>
      <c r="F325" s="51">
        <f t="shared" ref="F325" si="330">+SUM(F305:F324)</f>
        <v>0</v>
      </c>
      <c r="G325" s="51">
        <f t="shared" ref="G325" si="331">+SUM(G305:G324)</f>
        <v>0</v>
      </c>
      <c r="H325" s="51">
        <f t="shared" ref="H325" si="332">+SUM(H305:H324)</f>
        <v>0</v>
      </c>
      <c r="I325" s="51">
        <f t="shared" ref="I325" si="333">+SUM(I305:I324)</f>
        <v>0</v>
      </c>
      <c r="J325" s="51">
        <f t="shared" ref="J325" si="334">+SUM(J305:J324)</f>
        <v>0</v>
      </c>
      <c r="K325" s="51">
        <f t="shared" ref="K325" si="335">+SUM(K305:K324)</f>
        <v>0</v>
      </c>
      <c r="L325" s="51">
        <f t="shared" ref="L325" si="336">+SUM(L305:L324)</f>
        <v>459</v>
      </c>
      <c r="M325" s="51">
        <f t="shared" ref="M325" si="337">+SUM(M305:M324)</f>
        <v>459</v>
      </c>
      <c r="N325" s="51">
        <f t="shared" ref="N325" si="338">+SUM(N305:N324)</f>
        <v>461</v>
      </c>
      <c r="O325" s="51">
        <f t="shared" ref="O325" si="339">+SUM(O305:O324)</f>
        <v>472</v>
      </c>
      <c r="P325" s="51">
        <f t="shared" ref="P325" si="340">+SUM(P305:P324)</f>
        <v>461</v>
      </c>
      <c r="Q325" s="51">
        <f t="shared" ref="Q325" si="341">+SUM(Q305:Q324)</f>
        <v>461</v>
      </c>
      <c r="R325" s="51">
        <f t="shared" ref="R325" si="342">+SUM(R305:R324)</f>
        <v>461</v>
      </c>
      <c r="S325" s="51">
        <f t="shared" ref="S325" si="343">+SUM(S305:S324)</f>
        <v>460</v>
      </c>
      <c r="T325" s="51">
        <f t="shared" ref="T325" si="344">+SUM(T305:T324)</f>
        <v>472</v>
      </c>
      <c r="U325" s="51">
        <f t="shared" ref="U325" si="345">+SUM(U305:U324)</f>
        <v>460</v>
      </c>
      <c r="V325" s="51">
        <f t="shared" ref="V325" si="346">+SUM(V305:V324)</f>
        <v>0</v>
      </c>
      <c r="W325" s="51">
        <f t="shared" ref="W325" si="347">+SUM(W305:W324)</f>
        <v>0</v>
      </c>
      <c r="X325" s="51">
        <f t="shared" ref="X325" si="348">+SUM(X305:X324)</f>
        <v>0</v>
      </c>
      <c r="Y325" s="51">
        <f t="shared" ref="Y325" si="349">+SUM(Y305:Y324)</f>
        <v>472</v>
      </c>
      <c r="Z325" s="51">
        <f t="shared" ref="Z325" si="350">+SUM(Z305:Z324)</f>
        <v>0</v>
      </c>
      <c r="AA325" s="51">
        <f t="shared" ref="AA325" si="351">+SUM(AA305:AA324)</f>
        <v>0</v>
      </c>
      <c r="AB325" s="51">
        <f t="shared" ref="AB325" si="352">+SUM(AB305:AB324)</f>
        <v>0</v>
      </c>
      <c r="AC325" s="51">
        <f t="shared" ref="AC325" si="353">+SUM(AC305:AC324)</f>
        <v>0</v>
      </c>
      <c r="AD325" s="51">
        <f t="shared" ref="AD325" si="354">+SUM(AD305:AD324)</f>
        <v>472</v>
      </c>
      <c r="AE325" s="51">
        <f t="shared" ref="AE325" si="355">+SUM(AE305:AE324)</f>
        <v>0</v>
      </c>
    </row>
    <row r="326" spans="1:31" ht="15.75" customHeight="1">
      <c r="A326" s="1"/>
      <c r="B326" s="1" t="str">
        <f>B299</f>
        <v>Organik Pelindo Penugasan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31" ht="14.5">
      <c r="A327" s="1"/>
      <c r="B327" s="40" t="str">
        <f>Usia!B171</f>
        <v>PT. Terminal Petikemas Surabaya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31" ht="14.5">
      <c r="A328" s="1"/>
      <c r="B328" s="137" t="s">
        <v>3</v>
      </c>
      <c r="C328" s="3"/>
      <c r="D328" s="4" t="s">
        <v>0</v>
      </c>
      <c r="E328" s="4" t="s">
        <v>1</v>
      </c>
      <c r="F328" s="4" t="s">
        <v>0</v>
      </c>
      <c r="G328" s="4" t="s">
        <v>1</v>
      </c>
      <c r="H328" s="4" t="s">
        <v>0</v>
      </c>
      <c r="I328" s="4" t="s">
        <v>1</v>
      </c>
      <c r="J328" s="4" t="s">
        <v>0</v>
      </c>
      <c r="K328" s="4" t="s">
        <v>1</v>
      </c>
      <c r="L328" s="5" t="s">
        <v>0</v>
      </c>
      <c r="M328" s="5" t="s">
        <v>0</v>
      </c>
      <c r="N328" s="4" t="s">
        <v>0</v>
      </c>
      <c r="O328" s="4" t="s">
        <v>1</v>
      </c>
      <c r="P328" s="6" t="s">
        <v>0</v>
      </c>
      <c r="Q328" s="5" t="s">
        <v>0</v>
      </c>
      <c r="R328" s="5" t="s">
        <v>0</v>
      </c>
      <c r="S328" s="4" t="s">
        <v>0</v>
      </c>
      <c r="T328" s="4" t="s">
        <v>1</v>
      </c>
      <c r="U328" s="6" t="s">
        <v>0</v>
      </c>
      <c r="V328" s="5" t="s">
        <v>0</v>
      </c>
      <c r="W328" s="5" t="s">
        <v>0</v>
      </c>
      <c r="X328" s="4" t="s">
        <v>0</v>
      </c>
      <c r="Y328" s="4" t="s">
        <v>1</v>
      </c>
      <c r="Z328" s="6" t="s">
        <v>0</v>
      </c>
      <c r="AA328" s="5" t="s">
        <v>0</v>
      </c>
      <c r="AB328" s="5" t="s">
        <v>0</v>
      </c>
      <c r="AC328" s="4" t="s">
        <v>0</v>
      </c>
      <c r="AD328" s="4" t="s">
        <v>1</v>
      </c>
      <c r="AE328" s="6" t="s">
        <v>0</v>
      </c>
    </row>
    <row r="329" spans="1:31" ht="15" customHeight="1">
      <c r="A329" s="1"/>
      <c r="B329" s="138"/>
      <c r="C329" s="9" t="s">
        <v>38</v>
      </c>
      <c r="D329" s="9" t="s">
        <v>6</v>
      </c>
      <c r="E329" s="9" t="s">
        <v>6</v>
      </c>
      <c r="F329" s="9" t="s">
        <v>7</v>
      </c>
      <c r="G329" s="9" t="s">
        <v>7</v>
      </c>
      <c r="H329" s="9" t="s">
        <v>8</v>
      </c>
      <c r="I329" s="9" t="s">
        <v>8</v>
      </c>
      <c r="J329" s="9" t="s">
        <v>9</v>
      </c>
      <c r="K329" s="9" t="s">
        <v>9</v>
      </c>
      <c r="L329" s="10" t="s">
        <v>10</v>
      </c>
      <c r="M329" s="10" t="s">
        <v>11</v>
      </c>
      <c r="N329" s="9" t="s">
        <v>12</v>
      </c>
      <c r="O329" s="9" t="s">
        <v>6</v>
      </c>
      <c r="P329" s="11" t="s">
        <v>6</v>
      </c>
      <c r="Q329" s="10" t="s">
        <v>63</v>
      </c>
      <c r="R329" s="10" t="s">
        <v>13</v>
      </c>
      <c r="S329" s="9" t="s">
        <v>14</v>
      </c>
      <c r="T329" s="9" t="s">
        <v>7</v>
      </c>
      <c r="U329" s="11" t="s">
        <v>7</v>
      </c>
      <c r="V329" s="10" t="s">
        <v>15</v>
      </c>
      <c r="W329" s="10" t="s">
        <v>16</v>
      </c>
      <c r="X329" s="9" t="s">
        <v>17</v>
      </c>
      <c r="Y329" s="9" t="s">
        <v>8</v>
      </c>
      <c r="Z329" s="11" t="s">
        <v>8</v>
      </c>
      <c r="AA329" s="10" t="s">
        <v>18</v>
      </c>
      <c r="AB329" s="10" t="s">
        <v>19</v>
      </c>
      <c r="AC329" s="9" t="s">
        <v>9</v>
      </c>
      <c r="AD329" s="9" t="s">
        <v>9</v>
      </c>
      <c r="AE329" s="11" t="s">
        <v>20</v>
      </c>
    </row>
    <row r="330" spans="1:31" ht="14.5">
      <c r="A330" s="1"/>
      <c r="B330" s="139"/>
      <c r="C330" s="13"/>
      <c r="D330" s="14">
        <v>2021</v>
      </c>
      <c r="E330" s="14">
        <v>2021</v>
      </c>
      <c r="F330" s="14">
        <v>2021</v>
      </c>
      <c r="G330" s="14">
        <v>2021</v>
      </c>
      <c r="H330" s="14">
        <v>2021</v>
      </c>
      <c r="I330" s="14">
        <v>2021</v>
      </c>
      <c r="J330" s="14">
        <v>2021</v>
      </c>
      <c r="K330" s="14">
        <v>2021</v>
      </c>
      <c r="L330" s="15" t="s">
        <v>22</v>
      </c>
      <c r="M330" s="15" t="s">
        <v>22</v>
      </c>
      <c r="N330" s="14" t="s">
        <v>22</v>
      </c>
      <c r="O330" s="14" t="s">
        <v>22</v>
      </c>
      <c r="P330" s="16">
        <v>2022</v>
      </c>
      <c r="Q330" s="15" t="s">
        <v>22</v>
      </c>
      <c r="R330" s="15" t="s">
        <v>22</v>
      </c>
      <c r="S330" s="14" t="s">
        <v>22</v>
      </c>
      <c r="T330" s="14" t="s">
        <v>22</v>
      </c>
      <c r="U330" s="16">
        <v>2022</v>
      </c>
      <c r="V330" s="15" t="s">
        <v>22</v>
      </c>
      <c r="W330" s="15" t="s">
        <v>22</v>
      </c>
      <c r="X330" s="14" t="s">
        <v>22</v>
      </c>
      <c r="Y330" s="14" t="s">
        <v>22</v>
      </c>
      <c r="Z330" s="16">
        <v>2022</v>
      </c>
      <c r="AA330" s="15" t="s">
        <v>22</v>
      </c>
      <c r="AB330" s="15" t="s">
        <v>22</v>
      </c>
      <c r="AC330" s="14">
        <v>2022</v>
      </c>
      <c r="AD330" s="14">
        <v>2022</v>
      </c>
      <c r="AE330" s="16">
        <v>2022</v>
      </c>
    </row>
    <row r="331" spans="1:31" ht="14.5">
      <c r="A331" s="1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 ht="14.5">
      <c r="A332" s="1"/>
      <c r="B332" s="33">
        <v>1</v>
      </c>
      <c r="C332" s="49">
        <v>1</v>
      </c>
      <c r="D332" s="29">
        <v>1</v>
      </c>
      <c r="E332" s="29">
        <v>0</v>
      </c>
      <c r="F332" s="29">
        <v>1</v>
      </c>
      <c r="G332" s="29">
        <v>0</v>
      </c>
      <c r="H332" s="29">
        <v>1</v>
      </c>
      <c r="I332" s="29">
        <v>0</v>
      </c>
      <c r="J332" s="29">
        <v>0</v>
      </c>
      <c r="K332" s="29">
        <f>E332+G332+I332</f>
        <v>0</v>
      </c>
      <c r="L332" s="29">
        <v>1</v>
      </c>
      <c r="M332" s="29">
        <v>1</v>
      </c>
      <c r="N332" s="29">
        <v>1</v>
      </c>
      <c r="O332" s="29">
        <v>2</v>
      </c>
      <c r="P332" s="29">
        <f>N332</f>
        <v>1</v>
      </c>
      <c r="Q332" s="29">
        <v>1</v>
      </c>
      <c r="R332" s="29">
        <v>1</v>
      </c>
      <c r="S332" s="29">
        <v>1</v>
      </c>
      <c r="T332" s="29">
        <v>2</v>
      </c>
      <c r="U332" s="29">
        <f>S332</f>
        <v>1</v>
      </c>
      <c r="V332" s="29">
        <v>0</v>
      </c>
      <c r="W332" s="29">
        <v>0</v>
      </c>
      <c r="X332" s="29">
        <v>0</v>
      </c>
      <c r="Y332" s="29">
        <v>2</v>
      </c>
      <c r="Z332" s="29">
        <f>X332</f>
        <v>0</v>
      </c>
      <c r="AA332" s="29">
        <v>0</v>
      </c>
      <c r="AB332" s="29">
        <v>0</v>
      </c>
      <c r="AC332" s="29">
        <v>0</v>
      </c>
      <c r="AD332" s="29">
        <v>2</v>
      </c>
      <c r="AE332" s="29">
        <f>AC332</f>
        <v>0</v>
      </c>
    </row>
    <row r="333" spans="1:31" ht="14.5">
      <c r="A333" s="1"/>
      <c r="B333" s="33">
        <v>2</v>
      </c>
      <c r="C333" s="49">
        <v>2</v>
      </c>
      <c r="D333" s="29">
        <v>4</v>
      </c>
      <c r="E333" s="29">
        <v>0</v>
      </c>
      <c r="F333" s="29">
        <v>4</v>
      </c>
      <c r="G333" s="29">
        <v>0</v>
      </c>
      <c r="H333" s="29">
        <v>4</v>
      </c>
      <c r="I333" s="29">
        <v>0</v>
      </c>
      <c r="J333" s="29">
        <v>4</v>
      </c>
      <c r="K333" s="29">
        <f t="shared" ref="K333:K351" si="356">E333+G333+I333</f>
        <v>0</v>
      </c>
      <c r="L333" s="29">
        <v>3</v>
      </c>
      <c r="M333" s="29">
        <v>3</v>
      </c>
      <c r="N333" s="29">
        <v>3</v>
      </c>
      <c r="O333" s="29">
        <v>3</v>
      </c>
      <c r="P333" s="29">
        <f t="shared" ref="P333:P351" si="357">N333</f>
        <v>3</v>
      </c>
      <c r="Q333" s="29">
        <v>3</v>
      </c>
      <c r="R333" s="29">
        <v>3</v>
      </c>
      <c r="S333" s="29">
        <v>4</v>
      </c>
      <c r="T333" s="29">
        <v>3</v>
      </c>
      <c r="U333" s="29">
        <f t="shared" ref="U333:U351" si="358">S333</f>
        <v>4</v>
      </c>
      <c r="V333" s="29">
        <v>0</v>
      </c>
      <c r="W333" s="29">
        <v>0</v>
      </c>
      <c r="X333" s="29">
        <v>0</v>
      </c>
      <c r="Y333" s="29">
        <v>3</v>
      </c>
      <c r="Z333" s="29">
        <f t="shared" ref="Z333:Z351" si="359">X333</f>
        <v>0</v>
      </c>
      <c r="AA333" s="29">
        <v>0</v>
      </c>
      <c r="AB333" s="29">
        <v>0</v>
      </c>
      <c r="AC333" s="29">
        <v>0</v>
      </c>
      <c r="AD333" s="29">
        <v>3</v>
      </c>
      <c r="AE333" s="29">
        <f t="shared" ref="AE333:AE351" si="360">AC333</f>
        <v>0</v>
      </c>
    </row>
    <row r="334" spans="1:31" ht="14.5">
      <c r="A334" s="1"/>
      <c r="B334" s="33">
        <v>3</v>
      </c>
      <c r="C334" s="49">
        <v>3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f t="shared" si="356"/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f t="shared" si="357"/>
        <v>0</v>
      </c>
      <c r="Q334" s="29">
        <v>0</v>
      </c>
      <c r="R334" s="29">
        <v>0</v>
      </c>
      <c r="S334" s="29">
        <v>0</v>
      </c>
      <c r="T334" s="29">
        <v>0</v>
      </c>
      <c r="U334" s="29">
        <f t="shared" si="358"/>
        <v>0</v>
      </c>
      <c r="V334" s="29">
        <v>0</v>
      </c>
      <c r="W334" s="29">
        <v>0</v>
      </c>
      <c r="X334" s="29">
        <v>0</v>
      </c>
      <c r="Y334" s="29">
        <v>0</v>
      </c>
      <c r="Z334" s="29">
        <f t="shared" si="359"/>
        <v>0</v>
      </c>
      <c r="AA334" s="29">
        <v>0</v>
      </c>
      <c r="AB334" s="29">
        <v>0</v>
      </c>
      <c r="AC334" s="29">
        <v>0</v>
      </c>
      <c r="AD334" s="29">
        <v>0</v>
      </c>
      <c r="AE334" s="29">
        <f t="shared" si="360"/>
        <v>0</v>
      </c>
    </row>
    <row r="335" spans="1:31" ht="14.5">
      <c r="A335" s="1"/>
      <c r="B335" s="33">
        <v>4</v>
      </c>
      <c r="C335" s="49">
        <v>4</v>
      </c>
      <c r="D335" s="29">
        <v>4</v>
      </c>
      <c r="E335" s="29">
        <v>0</v>
      </c>
      <c r="F335" s="29">
        <v>4</v>
      </c>
      <c r="G335" s="29">
        <v>0</v>
      </c>
      <c r="H335" s="29">
        <v>4</v>
      </c>
      <c r="I335" s="29">
        <v>0</v>
      </c>
      <c r="J335" s="29">
        <v>3</v>
      </c>
      <c r="K335" s="29">
        <f t="shared" si="356"/>
        <v>0</v>
      </c>
      <c r="L335" s="29">
        <v>3</v>
      </c>
      <c r="M335" s="29">
        <v>3</v>
      </c>
      <c r="N335" s="29">
        <v>3</v>
      </c>
      <c r="O335" s="29">
        <v>3</v>
      </c>
      <c r="P335" s="29">
        <f t="shared" si="357"/>
        <v>3</v>
      </c>
      <c r="Q335" s="29">
        <v>3</v>
      </c>
      <c r="R335" s="29">
        <v>3</v>
      </c>
      <c r="S335" s="29">
        <v>3</v>
      </c>
      <c r="T335" s="29">
        <v>3</v>
      </c>
      <c r="U335" s="29">
        <f t="shared" si="358"/>
        <v>3</v>
      </c>
      <c r="V335" s="29">
        <v>0</v>
      </c>
      <c r="W335" s="29">
        <v>0</v>
      </c>
      <c r="X335" s="29">
        <v>0</v>
      </c>
      <c r="Y335" s="29">
        <v>3</v>
      </c>
      <c r="Z335" s="29">
        <f t="shared" si="359"/>
        <v>0</v>
      </c>
      <c r="AA335" s="29">
        <v>0</v>
      </c>
      <c r="AB335" s="29">
        <v>0</v>
      </c>
      <c r="AC335" s="29">
        <v>0</v>
      </c>
      <c r="AD335" s="29">
        <v>3</v>
      </c>
      <c r="AE335" s="29">
        <f t="shared" si="360"/>
        <v>0</v>
      </c>
    </row>
    <row r="336" spans="1:31" ht="14.5">
      <c r="A336" s="1"/>
      <c r="B336" s="33">
        <v>5</v>
      </c>
      <c r="C336" s="49">
        <v>5</v>
      </c>
      <c r="D336" s="29">
        <v>0</v>
      </c>
      <c r="E336" s="29">
        <v>0</v>
      </c>
      <c r="F336" s="29">
        <v>0</v>
      </c>
      <c r="G336" s="29">
        <v>0</v>
      </c>
      <c r="H336" s="29">
        <v>1</v>
      </c>
      <c r="I336" s="29">
        <v>0</v>
      </c>
      <c r="J336" s="29">
        <v>1</v>
      </c>
      <c r="K336" s="29">
        <f t="shared" si="356"/>
        <v>0</v>
      </c>
      <c r="L336" s="29">
        <v>1</v>
      </c>
      <c r="M336" s="29">
        <v>1</v>
      </c>
      <c r="N336" s="29">
        <v>1</v>
      </c>
      <c r="O336" s="29">
        <v>1</v>
      </c>
      <c r="P336" s="29">
        <f t="shared" si="357"/>
        <v>1</v>
      </c>
      <c r="Q336" s="29">
        <v>1</v>
      </c>
      <c r="R336" s="29">
        <v>1</v>
      </c>
      <c r="S336" s="29">
        <v>1</v>
      </c>
      <c r="T336" s="29">
        <v>1</v>
      </c>
      <c r="U336" s="29">
        <f t="shared" si="358"/>
        <v>1</v>
      </c>
      <c r="V336" s="29">
        <v>0</v>
      </c>
      <c r="W336" s="29">
        <v>0</v>
      </c>
      <c r="X336" s="29">
        <v>0</v>
      </c>
      <c r="Y336" s="29">
        <v>1</v>
      </c>
      <c r="Z336" s="29">
        <f t="shared" si="359"/>
        <v>0</v>
      </c>
      <c r="AA336" s="29">
        <v>0</v>
      </c>
      <c r="AB336" s="29">
        <v>0</v>
      </c>
      <c r="AC336" s="29">
        <v>0</v>
      </c>
      <c r="AD336" s="29">
        <v>1</v>
      </c>
      <c r="AE336" s="29">
        <f t="shared" si="360"/>
        <v>0</v>
      </c>
    </row>
    <row r="337" spans="1:31" ht="14.5">
      <c r="A337" s="1"/>
      <c r="B337" s="33">
        <v>6</v>
      </c>
      <c r="C337" s="49">
        <v>6</v>
      </c>
      <c r="D337" s="29">
        <v>3</v>
      </c>
      <c r="E337" s="29">
        <v>0</v>
      </c>
      <c r="F337" s="29">
        <v>3</v>
      </c>
      <c r="G337" s="29">
        <v>0</v>
      </c>
      <c r="H337" s="29">
        <v>2</v>
      </c>
      <c r="I337" s="29">
        <v>0</v>
      </c>
      <c r="J337" s="29">
        <v>2</v>
      </c>
      <c r="K337" s="29">
        <f t="shared" si="356"/>
        <v>0</v>
      </c>
      <c r="L337" s="29">
        <v>2</v>
      </c>
      <c r="M337" s="29">
        <v>2</v>
      </c>
      <c r="N337" s="29">
        <v>2</v>
      </c>
      <c r="O337" s="29">
        <v>2</v>
      </c>
      <c r="P337" s="29">
        <f t="shared" si="357"/>
        <v>2</v>
      </c>
      <c r="Q337" s="29">
        <v>2</v>
      </c>
      <c r="R337" s="29">
        <v>2</v>
      </c>
      <c r="S337" s="29">
        <v>2</v>
      </c>
      <c r="T337" s="29">
        <v>2</v>
      </c>
      <c r="U337" s="29">
        <f t="shared" si="358"/>
        <v>2</v>
      </c>
      <c r="V337" s="29">
        <v>0</v>
      </c>
      <c r="W337" s="29">
        <v>0</v>
      </c>
      <c r="X337" s="29">
        <v>0</v>
      </c>
      <c r="Y337" s="29">
        <v>2</v>
      </c>
      <c r="Z337" s="29">
        <f t="shared" si="359"/>
        <v>0</v>
      </c>
      <c r="AA337" s="29">
        <v>0</v>
      </c>
      <c r="AB337" s="29">
        <v>0</v>
      </c>
      <c r="AC337" s="29">
        <v>0</v>
      </c>
      <c r="AD337" s="29">
        <v>2</v>
      </c>
      <c r="AE337" s="29">
        <f t="shared" si="360"/>
        <v>0</v>
      </c>
    </row>
    <row r="338" spans="1:31" ht="14.5">
      <c r="A338" s="1"/>
      <c r="B338" s="33">
        <v>7</v>
      </c>
      <c r="C338" s="49">
        <v>7</v>
      </c>
      <c r="D338" s="29">
        <v>10</v>
      </c>
      <c r="E338" s="29">
        <v>0</v>
      </c>
      <c r="F338" s="29">
        <v>10</v>
      </c>
      <c r="G338" s="29">
        <v>0</v>
      </c>
      <c r="H338" s="29">
        <v>10</v>
      </c>
      <c r="I338" s="29">
        <v>0</v>
      </c>
      <c r="J338" s="29">
        <v>11</v>
      </c>
      <c r="K338" s="29">
        <f t="shared" si="356"/>
        <v>0</v>
      </c>
      <c r="L338" s="29">
        <v>10</v>
      </c>
      <c r="M338" s="29">
        <v>10</v>
      </c>
      <c r="N338" s="29">
        <v>10</v>
      </c>
      <c r="O338" s="29">
        <v>10</v>
      </c>
      <c r="P338" s="29">
        <f t="shared" si="357"/>
        <v>10</v>
      </c>
      <c r="Q338" s="29">
        <v>10</v>
      </c>
      <c r="R338" s="29">
        <v>10</v>
      </c>
      <c r="S338" s="29">
        <v>10</v>
      </c>
      <c r="T338" s="29">
        <v>10</v>
      </c>
      <c r="U338" s="29">
        <f t="shared" si="358"/>
        <v>10</v>
      </c>
      <c r="V338" s="29">
        <v>0</v>
      </c>
      <c r="W338" s="29">
        <v>0</v>
      </c>
      <c r="X338" s="29">
        <v>0</v>
      </c>
      <c r="Y338" s="29">
        <v>10</v>
      </c>
      <c r="Z338" s="29">
        <f t="shared" si="359"/>
        <v>0</v>
      </c>
      <c r="AA338" s="29">
        <v>0</v>
      </c>
      <c r="AB338" s="29">
        <v>0</v>
      </c>
      <c r="AC338" s="29">
        <v>0</v>
      </c>
      <c r="AD338" s="29">
        <v>10</v>
      </c>
      <c r="AE338" s="29">
        <f t="shared" si="360"/>
        <v>0</v>
      </c>
    </row>
    <row r="339" spans="1:31" ht="14.5">
      <c r="A339" s="1"/>
      <c r="B339" s="33">
        <v>8</v>
      </c>
      <c r="C339" s="49">
        <v>8</v>
      </c>
      <c r="D339" s="29">
        <v>2</v>
      </c>
      <c r="E339" s="29">
        <v>0</v>
      </c>
      <c r="F339" s="29">
        <v>2</v>
      </c>
      <c r="G339" s="29">
        <v>0</v>
      </c>
      <c r="H339" s="29">
        <v>2</v>
      </c>
      <c r="I339" s="29">
        <v>0</v>
      </c>
      <c r="J339" s="29">
        <v>1</v>
      </c>
      <c r="K339" s="29">
        <f t="shared" si="356"/>
        <v>0</v>
      </c>
      <c r="L339" s="29">
        <v>2</v>
      </c>
      <c r="M339" s="29">
        <v>2</v>
      </c>
      <c r="N339" s="29">
        <v>2</v>
      </c>
      <c r="O339" s="29">
        <v>2</v>
      </c>
      <c r="P339" s="29">
        <f t="shared" si="357"/>
        <v>2</v>
      </c>
      <c r="Q339" s="29">
        <v>2</v>
      </c>
      <c r="R339" s="29">
        <v>2</v>
      </c>
      <c r="S339" s="29">
        <v>2</v>
      </c>
      <c r="T339" s="29">
        <v>2</v>
      </c>
      <c r="U339" s="29">
        <f t="shared" si="358"/>
        <v>2</v>
      </c>
      <c r="V339" s="29">
        <v>0</v>
      </c>
      <c r="W339" s="29">
        <v>0</v>
      </c>
      <c r="X339" s="29">
        <v>0</v>
      </c>
      <c r="Y339" s="29">
        <v>2</v>
      </c>
      <c r="Z339" s="29">
        <f t="shared" si="359"/>
        <v>0</v>
      </c>
      <c r="AA339" s="29">
        <v>0</v>
      </c>
      <c r="AB339" s="29">
        <v>0</v>
      </c>
      <c r="AC339" s="29">
        <v>0</v>
      </c>
      <c r="AD339" s="29">
        <v>2</v>
      </c>
      <c r="AE339" s="29">
        <f t="shared" si="360"/>
        <v>0</v>
      </c>
    </row>
    <row r="340" spans="1:31" ht="14.5">
      <c r="A340" s="1"/>
      <c r="B340" s="33">
        <v>9</v>
      </c>
      <c r="C340" s="49">
        <v>9</v>
      </c>
      <c r="D340" s="29">
        <v>25</v>
      </c>
      <c r="E340" s="29">
        <v>0</v>
      </c>
      <c r="F340" s="29">
        <v>24</v>
      </c>
      <c r="G340" s="29">
        <v>0</v>
      </c>
      <c r="H340" s="29">
        <v>23</v>
      </c>
      <c r="I340" s="29">
        <v>0</v>
      </c>
      <c r="J340" s="29">
        <v>23</v>
      </c>
      <c r="K340" s="29">
        <f t="shared" si="356"/>
        <v>0</v>
      </c>
      <c r="L340" s="29">
        <v>23</v>
      </c>
      <c r="M340" s="29">
        <v>23</v>
      </c>
      <c r="N340" s="29">
        <v>23</v>
      </c>
      <c r="O340" s="29">
        <v>23</v>
      </c>
      <c r="P340" s="29">
        <f t="shared" si="357"/>
        <v>23</v>
      </c>
      <c r="Q340" s="29">
        <v>23</v>
      </c>
      <c r="R340" s="29">
        <v>23</v>
      </c>
      <c r="S340" s="29">
        <v>22</v>
      </c>
      <c r="T340" s="29">
        <v>23</v>
      </c>
      <c r="U340" s="29">
        <f t="shared" si="358"/>
        <v>22</v>
      </c>
      <c r="V340" s="29">
        <v>0</v>
      </c>
      <c r="W340" s="29">
        <v>0</v>
      </c>
      <c r="X340" s="29">
        <v>0</v>
      </c>
      <c r="Y340" s="29">
        <v>23</v>
      </c>
      <c r="Z340" s="29">
        <f t="shared" si="359"/>
        <v>0</v>
      </c>
      <c r="AA340" s="29">
        <v>0</v>
      </c>
      <c r="AB340" s="29">
        <v>0</v>
      </c>
      <c r="AC340" s="29">
        <v>0</v>
      </c>
      <c r="AD340" s="29">
        <v>23</v>
      </c>
      <c r="AE340" s="29">
        <f t="shared" si="360"/>
        <v>0</v>
      </c>
    </row>
    <row r="341" spans="1:31" ht="14.5">
      <c r="A341" s="1"/>
      <c r="B341" s="33">
        <v>10</v>
      </c>
      <c r="C341" s="49">
        <v>10</v>
      </c>
      <c r="D341" s="29">
        <v>20</v>
      </c>
      <c r="E341" s="29">
        <v>0</v>
      </c>
      <c r="F341" s="29">
        <v>20</v>
      </c>
      <c r="G341" s="29">
        <v>0</v>
      </c>
      <c r="H341" s="29">
        <v>17</v>
      </c>
      <c r="I341" s="29">
        <v>0</v>
      </c>
      <c r="J341" s="29">
        <v>17</v>
      </c>
      <c r="K341" s="29">
        <f t="shared" si="356"/>
        <v>0</v>
      </c>
      <c r="L341" s="29">
        <v>17</v>
      </c>
      <c r="M341" s="29">
        <v>17</v>
      </c>
      <c r="N341" s="29">
        <v>16</v>
      </c>
      <c r="O341" s="29">
        <v>17</v>
      </c>
      <c r="P341" s="29">
        <f t="shared" si="357"/>
        <v>16</v>
      </c>
      <c r="Q341" s="29">
        <v>15</v>
      </c>
      <c r="R341" s="29">
        <v>15</v>
      </c>
      <c r="S341" s="29">
        <v>15</v>
      </c>
      <c r="T341" s="29">
        <v>17</v>
      </c>
      <c r="U341" s="29">
        <f t="shared" si="358"/>
        <v>15</v>
      </c>
      <c r="V341" s="29">
        <v>0</v>
      </c>
      <c r="W341" s="29">
        <v>0</v>
      </c>
      <c r="X341" s="29">
        <v>0</v>
      </c>
      <c r="Y341" s="29">
        <v>17</v>
      </c>
      <c r="Z341" s="29">
        <f t="shared" si="359"/>
        <v>0</v>
      </c>
      <c r="AA341" s="29">
        <v>0</v>
      </c>
      <c r="AB341" s="29">
        <v>0</v>
      </c>
      <c r="AC341" s="29">
        <v>0</v>
      </c>
      <c r="AD341" s="29">
        <v>17</v>
      </c>
      <c r="AE341" s="29">
        <f t="shared" si="360"/>
        <v>0</v>
      </c>
    </row>
    <row r="342" spans="1:31" ht="14.5">
      <c r="A342" s="1"/>
      <c r="B342" s="33">
        <v>11</v>
      </c>
      <c r="C342" s="49">
        <v>11</v>
      </c>
      <c r="D342" s="29">
        <v>30</v>
      </c>
      <c r="E342" s="29">
        <v>0</v>
      </c>
      <c r="F342" s="29">
        <v>29</v>
      </c>
      <c r="G342" s="29">
        <v>0</v>
      </c>
      <c r="H342" s="29">
        <v>28</v>
      </c>
      <c r="I342" s="29">
        <v>0</v>
      </c>
      <c r="J342" s="29">
        <v>27</v>
      </c>
      <c r="K342" s="29">
        <f t="shared" si="356"/>
        <v>0</v>
      </c>
      <c r="L342" s="29">
        <v>26</v>
      </c>
      <c r="M342" s="29">
        <v>26</v>
      </c>
      <c r="N342" s="29">
        <v>26</v>
      </c>
      <c r="O342" s="29">
        <v>30</v>
      </c>
      <c r="P342" s="29">
        <f t="shared" si="357"/>
        <v>26</v>
      </c>
      <c r="Q342" s="29">
        <v>25</v>
      </c>
      <c r="R342" s="29">
        <v>25</v>
      </c>
      <c r="S342" s="29">
        <v>25</v>
      </c>
      <c r="T342" s="29">
        <v>30</v>
      </c>
      <c r="U342" s="29">
        <f t="shared" si="358"/>
        <v>25</v>
      </c>
      <c r="V342" s="29">
        <v>0</v>
      </c>
      <c r="W342" s="29">
        <v>0</v>
      </c>
      <c r="X342" s="29">
        <v>0</v>
      </c>
      <c r="Y342" s="29">
        <v>30</v>
      </c>
      <c r="Z342" s="29">
        <f t="shared" si="359"/>
        <v>0</v>
      </c>
      <c r="AA342" s="29">
        <v>0</v>
      </c>
      <c r="AB342" s="29">
        <v>0</v>
      </c>
      <c r="AC342" s="29">
        <v>0</v>
      </c>
      <c r="AD342" s="29">
        <v>30</v>
      </c>
      <c r="AE342" s="29">
        <f t="shared" si="360"/>
        <v>0</v>
      </c>
    </row>
    <row r="343" spans="1:31" ht="14.5">
      <c r="A343" s="1"/>
      <c r="B343" s="33">
        <v>12</v>
      </c>
      <c r="C343" s="49">
        <v>12</v>
      </c>
      <c r="D343" s="29">
        <v>1</v>
      </c>
      <c r="E343" s="29">
        <v>0</v>
      </c>
      <c r="F343" s="29">
        <v>1</v>
      </c>
      <c r="G343" s="29">
        <v>0</v>
      </c>
      <c r="H343" s="29">
        <v>1</v>
      </c>
      <c r="I343" s="29">
        <v>0</v>
      </c>
      <c r="J343" s="29">
        <v>1</v>
      </c>
      <c r="K343" s="29">
        <f t="shared" si="356"/>
        <v>0</v>
      </c>
      <c r="L343" s="29">
        <v>1</v>
      </c>
      <c r="M343" s="29">
        <v>1</v>
      </c>
      <c r="N343" s="29">
        <v>1</v>
      </c>
      <c r="O343" s="29">
        <v>1</v>
      </c>
      <c r="P343" s="29">
        <f t="shared" si="357"/>
        <v>1</v>
      </c>
      <c r="Q343" s="29">
        <v>1</v>
      </c>
      <c r="R343" s="29">
        <v>1</v>
      </c>
      <c r="S343" s="29">
        <v>1</v>
      </c>
      <c r="T343" s="29">
        <v>1</v>
      </c>
      <c r="U343" s="29">
        <f t="shared" si="358"/>
        <v>1</v>
      </c>
      <c r="V343" s="29">
        <v>0</v>
      </c>
      <c r="W343" s="29">
        <v>0</v>
      </c>
      <c r="X343" s="29">
        <v>0</v>
      </c>
      <c r="Y343" s="29">
        <v>1</v>
      </c>
      <c r="Z343" s="29">
        <f t="shared" si="359"/>
        <v>0</v>
      </c>
      <c r="AA343" s="29">
        <v>0</v>
      </c>
      <c r="AB343" s="29">
        <v>0</v>
      </c>
      <c r="AC343" s="29">
        <v>0</v>
      </c>
      <c r="AD343" s="29">
        <v>1</v>
      </c>
      <c r="AE343" s="29">
        <f t="shared" si="360"/>
        <v>0</v>
      </c>
    </row>
    <row r="344" spans="1:31" ht="15.75" customHeight="1">
      <c r="A344" s="1"/>
      <c r="B344" s="33">
        <v>13</v>
      </c>
      <c r="C344" s="49">
        <v>13</v>
      </c>
      <c r="D344" s="29">
        <v>0</v>
      </c>
      <c r="E344" s="29">
        <v>0</v>
      </c>
      <c r="F344" s="29">
        <v>0</v>
      </c>
      <c r="G344" s="29">
        <v>0</v>
      </c>
      <c r="H344" s="29">
        <v>0</v>
      </c>
      <c r="I344" s="29">
        <v>0</v>
      </c>
      <c r="J344" s="29">
        <v>0</v>
      </c>
      <c r="K344" s="29">
        <f t="shared" si="356"/>
        <v>0</v>
      </c>
      <c r="L344" s="29">
        <v>0</v>
      </c>
      <c r="M344" s="29">
        <v>0</v>
      </c>
      <c r="N344" s="29">
        <v>0</v>
      </c>
      <c r="O344" s="29">
        <v>0</v>
      </c>
      <c r="P344" s="29">
        <f t="shared" si="357"/>
        <v>0</v>
      </c>
      <c r="Q344" s="29">
        <v>0</v>
      </c>
      <c r="R344" s="29">
        <v>0</v>
      </c>
      <c r="S344" s="29">
        <v>0</v>
      </c>
      <c r="T344" s="29">
        <v>0</v>
      </c>
      <c r="U344" s="29">
        <f t="shared" si="358"/>
        <v>0</v>
      </c>
      <c r="V344" s="29">
        <v>0</v>
      </c>
      <c r="W344" s="29">
        <v>0</v>
      </c>
      <c r="X344" s="29">
        <v>0</v>
      </c>
      <c r="Y344" s="29">
        <v>0</v>
      </c>
      <c r="Z344" s="29">
        <f t="shared" si="359"/>
        <v>0</v>
      </c>
      <c r="AA344" s="29">
        <v>0</v>
      </c>
      <c r="AB344" s="29">
        <v>0</v>
      </c>
      <c r="AC344" s="29">
        <v>0</v>
      </c>
      <c r="AD344" s="29">
        <v>0</v>
      </c>
      <c r="AE344" s="29">
        <f t="shared" si="360"/>
        <v>0</v>
      </c>
    </row>
    <row r="345" spans="1:31" ht="15.75" customHeight="1">
      <c r="A345" s="1"/>
      <c r="B345" s="33">
        <v>14</v>
      </c>
      <c r="C345" s="49">
        <v>14</v>
      </c>
      <c r="D345" s="29">
        <v>0</v>
      </c>
      <c r="E345" s="29">
        <v>0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29">
        <f t="shared" si="356"/>
        <v>0</v>
      </c>
      <c r="L345" s="29">
        <v>0</v>
      </c>
      <c r="M345" s="29">
        <v>0</v>
      </c>
      <c r="N345" s="29">
        <v>0</v>
      </c>
      <c r="O345" s="29">
        <v>0</v>
      </c>
      <c r="P345" s="29">
        <f t="shared" si="357"/>
        <v>0</v>
      </c>
      <c r="Q345" s="29">
        <v>0</v>
      </c>
      <c r="R345" s="29">
        <v>0</v>
      </c>
      <c r="S345" s="29">
        <v>0</v>
      </c>
      <c r="T345" s="29">
        <v>0</v>
      </c>
      <c r="U345" s="29">
        <f t="shared" si="358"/>
        <v>0</v>
      </c>
      <c r="V345" s="29">
        <v>0</v>
      </c>
      <c r="W345" s="29">
        <v>0</v>
      </c>
      <c r="X345" s="29">
        <v>0</v>
      </c>
      <c r="Y345" s="29">
        <v>0</v>
      </c>
      <c r="Z345" s="29">
        <f t="shared" si="359"/>
        <v>0</v>
      </c>
      <c r="AA345" s="29">
        <v>0</v>
      </c>
      <c r="AB345" s="29">
        <v>0</v>
      </c>
      <c r="AC345" s="29">
        <v>0</v>
      </c>
      <c r="AD345" s="29">
        <v>0</v>
      </c>
      <c r="AE345" s="29">
        <f t="shared" si="360"/>
        <v>0</v>
      </c>
    </row>
    <row r="346" spans="1:31" ht="15.75" customHeight="1">
      <c r="A346" s="1"/>
      <c r="B346" s="33">
        <v>15</v>
      </c>
      <c r="C346" s="49">
        <v>15</v>
      </c>
      <c r="D346" s="29">
        <v>0</v>
      </c>
      <c r="E346" s="29">
        <v>0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f t="shared" si="356"/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f t="shared" si="357"/>
        <v>0</v>
      </c>
      <c r="Q346" s="29">
        <v>0</v>
      </c>
      <c r="R346" s="29">
        <v>0</v>
      </c>
      <c r="S346" s="29">
        <v>0</v>
      </c>
      <c r="T346" s="29">
        <v>0</v>
      </c>
      <c r="U346" s="29">
        <f t="shared" si="358"/>
        <v>0</v>
      </c>
      <c r="V346" s="29">
        <v>0</v>
      </c>
      <c r="W346" s="29">
        <v>0</v>
      </c>
      <c r="X346" s="29">
        <v>0</v>
      </c>
      <c r="Y346" s="29">
        <v>0</v>
      </c>
      <c r="Z346" s="29">
        <f t="shared" si="359"/>
        <v>0</v>
      </c>
      <c r="AA346" s="29">
        <v>0</v>
      </c>
      <c r="AB346" s="29">
        <v>0</v>
      </c>
      <c r="AC346" s="29">
        <v>0</v>
      </c>
      <c r="AD346" s="29">
        <v>0</v>
      </c>
      <c r="AE346" s="29">
        <f t="shared" si="360"/>
        <v>0</v>
      </c>
    </row>
    <row r="347" spans="1:31" ht="15.75" customHeight="1">
      <c r="A347" s="1"/>
      <c r="B347" s="33">
        <v>16</v>
      </c>
      <c r="C347" s="49">
        <v>16</v>
      </c>
      <c r="D347" s="29">
        <v>0</v>
      </c>
      <c r="E347" s="29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f t="shared" si="356"/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f t="shared" si="357"/>
        <v>0</v>
      </c>
      <c r="Q347" s="29">
        <v>0</v>
      </c>
      <c r="R347" s="29">
        <v>0</v>
      </c>
      <c r="S347" s="29">
        <v>0</v>
      </c>
      <c r="T347" s="29">
        <v>0</v>
      </c>
      <c r="U347" s="29">
        <f t="shared" si="358"/>
        <v>0</v>
      </c>
      <c r="V347" s="29">
        <v>0</v>
      </c>
      <c r="W347" s="29">
        <v>0</v>
      </c>
      <c r="X347" s="29">
        <v>0</v>
      </c>
      <c r="Y347" s="29">
        <v>0</v>
      </c>
      <c r="Z347" s="29">
        <f t="shared" si="359"/>
        <v>0</v>
      </c>
      <c r="AA347" s="29">
        <v>0</v>
      </c>
      <c r="AB347" s="29">
        <v>0</v>
      </c>
      <c r="AC347" s="29">
        <v>0</v>
      </c>
      <c r="AD347" s="29">
        <v>0</v>
      </c>
      <c r="AE347" s="29">
        <f t="shared" si="360"/>
        <v>0</v>
      </c>
    </row>
    <row r="348" spans="1:31" ht="15.75" customHeight="1">
      <c r="A348" s="1"/>
      <c r="B348" s="33">
        <v>17</v>
      </c>
      <c r="C348" s="49">
        <v>17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f t="shared" si="356"/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f t="shared" si="357"/>
        <v>0</v>
      </c>
      <c r="Q348" s="29">
        <v>0</v>
      </c>
      <c r="R348" s="29">
        <v>0</v>
      </c>
      <c r="S348" s="29">
        <v>0</v>
      </c>
      <c r="T348" s="29">
        <v>0</v>
      </c>
      <c r="U348" s="29">
        <f t="shared" si="358"/>
        <v>0</v>
      </c>
      <c r="V348" s="29">
        <v>0</v>
      </c>
      <c r="W348" s="29">
        <v>0</v>
      </c>
      <c r="X348" s="29">
        <v>0</v>
      </c>
      <c r="Y348" s="29">
        <v>0</v>
      </c>
      <c r="Z348" s="29">
        <f t="shared" si="359"/>
        <v>0</v>
      </c>
      <c r="AA348" s="29">
        <v>0</v>
      </c>
      <c r="AB348" s="29">
        <v>0</v>
      </c>
      <c r="AC348" s="29">
        <v>0</v>
      </c>
      <c r="AD348" s="29">
        <v>0</v>
      </c>
      <c r="AE348" s="29">
        <f t="shared" si="360"/>
        <v>0</v>
      </c>
    </row>
    <row r="349" spans="1:31" ht="15.75" customHeight="1">
      <c r="A349" s="1"/>
      <c r="B349" s="33">
        <v>18</v>
      </c>
      <c r="C349" s="49">
        <v>18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f t="shared" si="356"/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f t="shared" si="357"/>
        <v>0</v>
      </c>
      <c r="Q349" s="29">
        <v>0</v>
      </c>
      <c r="R349" s="29">
        <v>0</v>
      </c>
      <c r="S349" s="29">
        <v>0</v>
      </c>
      <c r="T349" s="29">
        <v>0</v>
      </c>
      <c r="U349" s="29">
        <f t="shared" si="358"/>
        <v>0</v>
      </c>
      <c r="V349" s="29">
        <v>0</v>
      </c>
      <c r="W349" s="29">
        <v>0</v>
      </c>
      <c r="X349" s="29">
        <v>0</v>
      </c>
      <c r="Y349" s="29">
        <v>0</v>
      </c>
      <c r="Z349" s="29">
        <f t="shared" si="359"/>
        <v>0</v>
      </c>
      <c r="AA349" s="29">
        <v>0</v>
      </c>
      <c r="AB349" s="29">
        <v>0</v>
      </c>
      <c r="AC349" s="29">
        <v>0</v>
      </c>
      <c r="AD349" s="29">
        <v>0</v>
      </c>
      <c r="AE349" s="29">
        <f t="shared" si="360"/>
        <v>0</v>
      </c>
    </row>
    <row r="350" spans="1:31" ht="15.75" customHeight="1">
      <c r="A350" s="1"/>
      <c r="B350" s="33">
        <v>19</v>
      </c>
      <c r="C350" s="49">
        <v>19</v>
      </c>
      <c r="D350" s="29">
        <v>0</v>
      </c>
      <c r="E350" s="29">
        <v>0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f t="shared" si="356"/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f t="shared" si="357"/>
        <v>0</v>
      </c>
      <c r="Q350" s="29">
        <v>0</v>
      </c>
      <c r="R350" s="29">
        <v>0</v>
      </c>
      <c r="S350" s="29">
        <v>0</v>
      </c>
      <c r="T350" s="29">
        <v>0</v>
      </c>
      <c r="U350" s="29">
        <f t="shared" si="358"/>
        <v>0</v>
      </c>
      <c r="V350" s="29">
        <v>0</v>
      </c>
      <c r="W350" s="29">
        <v>0</v>
      </c>
      <c r="X350" s="29">
        <v>0</v>
      </c>
      <c r="Y350" s="29">
        <v>0</v>
      </c>
      <c r="Z350" s="29">
        <f t="shared" si="359"/>
        <v>0</v>
      </c>
      <c r="AA350" s="29">
        <v>0</v>
      </c>
      <c r="AB350" s="29">
        <v>0</v>
      </c>
      <c r="AC350" s="29">
        <v>0</v>
      </c>
      <c r="AD350" s="29">
        <v>0</v>
      </c>
      <c r="AE350" s="29">
        <f t="shared" si="360"/>
        <v>0</v>
      </c>
    </row>
    <row r="351" spans="1:31" ht="15.75" customHeight="1">
      <c r="A351" s="1"/>
      <c r="B351" s="33">
        <v>20</v>
      </c>
      <c r="C351" s="49">
        <v>20</v>
      </c>
      <c r="D351" s="29">
        <v>0</v>
      </c>
      <c r="E351" s="29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29">
        <f t="shared" si="356"/>
        <v>0</v>
      </c>
      <c r="L351" s="29">
        <v>0</v>
      </c>
      <c r="M351" s="29">
        <v>0</v>
      </c>
      <c r="N351" s="29">
        <v>0</v>
      </c>
      <c r="O351" s="29">
        <v>0</v>
      </c>
      <c r="P351" s="29">
        <f t="shared" si="357"/>
        <v>0</v>
      </c>
      <c r="Q351" s="29">
        <v>0</v>
      </c>
      <c r="R351" s="29">
        <v>0</v>
      </c>
      <c r="S351" s="29">
        <v>0</v>
      </c>
      <c r="T351" s="29">
        <v>0</v>
      </c>
      <c r="U351" s="29">
        <f t="shared" si="358"/>
        <v>0</v>
      </c>
      <c r="V351" s="29">
        <v>0</v>
      </c>
      <c r="W351" s="29">
        <v>0</v>
      </c>
      <c r="X351" s="29">
        <v>0</v>
      </c>
      <c r="Y351" s="29">
        <v>0</v>
      </c>
      <c r="Z351" s="29">
        <f t="shared" si="359"/>
        <v>0</v>
      </c>
      <c r="AA351" s="29">
        <v>0</v>
      </c>
      <c r="AB351" s="29">
        <v>0</v>
      </c>
      <c r="AC351" s="29">
        <v>0</v>
      </c>
      <c r="AD351" s="29">
        <v>0</v>
      </c>
      <c r="AE351" s="29">
        <f t="shared" si="360"/>
        <v>0</v>
      </c>
    </row>
    <row r="352" spans="1:31" ht="30" customHeight="1">
      <c r="A352" s="1"/>
      <c r="B352" s="142" t="s">
        <v>69</v>
      </c>
      <c r="C352" s="143"/>
      <c r="D352" s="51">
        <f>+SUM(D332:D351)</f>
        <v>100</v>
      </c>
      <c r="E352" s="51">
        <f t="shared" ref="E352" si="361">+SUM(E332:E351)</f>
        <v>0</v>
      </c>
      <c r="F352" s="51">
        <f t="shared" ref="F352" si="362">+SUM(F332:F351)</f>
        <v>98</v>
      </c>
      <c r="G352" s="51">
        <f t="shared" ref="G352" si="363">+SUM(G332:G351)</f>
        <v>0</v>
      </c>
      <c r="H352" s="51">
        <f t="shared" ref="H352" si="364">+SUM(H332:H351)</f>
        <v>93</v>
      </c>
      <c r="I352" s="51">
        <f t="shared" ref="I352" si="365">+SUM(I332:I351)</f>
        <v>0</v>
      </c>
      <c r="J352" s="51">
        <f t="shared" ref="J352" si="366">+SUM(J332:J351)</f>
        <v>90</v>
      </c>
      <c r="K352" s="51">
        <f t="shared" ref="K352" si="367">+SUM(K332:K351)</f>
        <v>0</v>
      </c>
      <c r="L352" s="51">
        <f t="shared" ref="L352" si="368">+SUM(L332:L351)</f>
        <v>89</v>
      </c>
      <c r="M352" s="51">
        <f t="shared" ref="M352" si="369">+SUM(M332:M351)</f>
        <v>89</v>
      </c>
      <c r="N352" s="51">
        <f t="shared" ref="N352" si="370">+SUM(N332:N351)</f>
        <v>88</v>
      </c>
      <c r="O352" s="51">
        <f t="shared" ref="O352" si="371">+SUM(O332:O351)</f>
        <v>94</v>
      </c>
      <c r="P352" s="51">
        <f t="shared" ref="P352" si="372">+SUM(P332:P351)</f>
        <v>88</v>
      </c>
      <c r="Q352" s="51">
        <f t="shared" ref="Q352" si="373">+SUM(Q332:Q351)</f>
        <v>86</v>
      </c>
      <c r="R352" s="51">
        <f t="shared" ref="R352" si="374">+SUM(R332:R351)</f>
        <v>86</v>
      </c>
      <c r="S352" s="51">
        <f t="shared" ref="S352" si="375">+SUM(S332:S351)</f>
        <v>86</v>
      </c>
      <c r="T352" s="51">
        <f t="shared" ref="T352" si="376">+SUM(T332:T351)</f>
        <v>94</v>
      </c>
      <c r="U352" s="51">
        <f t="shared" ref="U352" si="377">+SUM(U332:U351)</f>
        <v>86</v>
      </c>
      <c r="V352" s="51">
        <f t="shared" ref="V352" si="378">+SUM(V332:V351)</f>
        <v>0</v>
      </c>
      <c r="W352" s="51">
        <f t="shared" ref="W352" si="379">+SUM(W332:W351)</f>
        <v>0</v>
      </c>
      <c r="X352" s="51">
        <f t="shared" ref="X352" si="380">+SUM(X332:X351)</f>
        <v>0</v>
      </c>
      <c r="Y352" s="51">
        <f t="shared" ref="Y352" si="381">+SUM(Y332:Y351)</f>
        <v>94</v>
      </c>
      <c r="Z352" s="51">
        <f t="shared" ref="Z352" si="382">+SUM(Z332:Z351)</f>
        <v>0</v>
      </c>
      <c r="AA352" s="51">
        <f t="shared" ref="AA352" si="383">+SUM(AA332:AA351)</f>
        <v>0</v>
      </c>
      <c r="AB352" s="51">
        <f t="shared" ref="AB352" si="384">+SUM(AB332:AB351)</f>
        <v>0</v>
      </c>
      <c r="AC352" s="51">
        <f t="shared" ref="AC352" si="385">+SUM(AC332:AC351)</f>
        <v>0</v>
      </c>
      <c r="AD352" s="51">
        <f t="shared" ref="AD352" si="386">+SUM(AD332:AD351)</f>
        <v>94</v>
      </c>
      <c r="AE352" s="51">
        <f t="shared" ref="AE352" si="387">+SUM(AE332:AE351)</f>
        <v>0</v>
      </c>
    </row>
    <row r="353" spans="1:31" ht="15.75" customHeight="1">
      <c r="A353" s="1"/>
      <c r="B353" s="1" t="str">
        <f>B326</f>
        <v>Organik Pelindo Penugasan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31" ht="14.5">
      <c r="A354" s="1"/>
      <c r="B354" s="40" t="str">
        <f>Usia!B185</f>
        <v>PT. Terminal Teluk Lamong (Grup)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31" ht="14.5">
      <c r="A355" s="1"/>
      <c r="B355" s="137" t="s">
        <v>3</v>
      </c>
      <c r="C355" s="3"/>
      <c r="D355" s="4" t="s">
        <v>0</v>
      </c>
      <c r="E355" s="4" t="s">
        <v>1</v>
      </c>
      <c r="F355" s="4" t="s">
        <v>0</v>
      </c>
      <c r="G355" s="4" t="s">
        <v>1</v>
      </c>
      <c r="H355" s="4" t="s">
        <v>0</v>
      </c>
      <c r="I355" s="4" t="s">
        <v>1</v>
      </c>
      <c r="J355" s="4" t="s">
        <v>0</v>
      </c>
      <c r="K355" s="4" t="s">
        <v>1</v>
      </c>
      <c r="L355" s="5" t="s">
        <v>0</v>
      </c>
      <c r="M355" s="5" t="s">
        <v>0</v>
      </c>
      <c r="N355" s="4" t="s">
        <v>0</v>
      </c>
      <c r="O355" s="4" t="s">
        <v>1</v>
      </c>
      <c r="P355" s="6" t="s">
        <v>0</v>
      </c>
      <c r="Q355" s="5" t="s">
        <v>0</v>
      </c>
      <c r="R355" s="5" t="s">
        <v>0</v>
      </c>
      <c r="S355" s="4" t="s">
        <v>0</v>
      </c>
      <c r="T355" s="4" t="s">
        <v>1</v>
      </c>
      <c r="U355" s="6" t="s">
        <v>0</v>
      </c>
      <c r="V355" s="5" t="s">
        <v>0</v>
      </c>
      <c r="W355" s="5" t="s">
        <v>0</v>
      </c>
      <c r="X355" s="4" t="s">
        <v>0</v>
      </c>
      <c r="Y355" s="4" t="s">
        <v>1</v>
      </c>
      <c r="Z355" s="6" t="s">
        <v>0</v>
      </c>
      <c r="AA355" s="5" t="s">
        <v>0</v>
      </c>
      <c r="AB355" s="5" t="s">
        <v>0</v>
      </c>
      <c r="AC355" s="4" t="s">
        <v>0</v>
      </c>
      <c r="AD355" s="4" t="s">
        <v>1</v>
      </c>
      <c r="AE355" s="6" t="s">
        <v>0</v>
      </c>
    </row>
    <row r="356" spans="1:31" ht="15" customHeight="1">
      <c r="A356" s="1"/>
      <c r="B356" s="138"/>
      <c r="C356" s="9" t="s">
        <v>38</v>
      </c>
      <c r="D356" s="9" t="s">
        <v>6</v>
      </c>
      <c r="E356" s="9" t="s">
        <v>6</v>
      </c>
      <c r="F356" s="9" t="s">
        <v>7</v>
      </c>
      <c r="G356" s="9" t="s">
        <v>7</v>
      </c>
      <c r="H356" s="9" t="s">
        <v>8</v>
      </c>
      <c r="I356" s="9" t="s">
        <v>8</v>
      </c>
      <c r="J356" s="9" t="s">
        <v>9</v>
      </c>
      <c r="K356" s="9" t="s">
        <v>9</v>
      </c>
      <c r="L356" s="10" t="s">
        <v>10</v>
      </c>
      <c r="M356" s="10" t="s">
        <v>11</v>
      </c>
      <c r="N356" s="9" t="s">
        <v>12</v>
      </c>
      <c r="O356" s="9" t="s">
        <v>6</v>
      </c>
      <c r="P356" s="11" t="s">
        <v>6</v>
      </c>
      <c r="Q356" s="10" t="s">
        <v>63</v>
      </c>
      <c r="R356" s="10" t="s">
        <v>13</v>
      </c>
      <c r="S356" s="9" t="s">
        <v>14</v>
      </c>
      <c r="T356" s="9" t="s">
        <v>7</v>
      </c>
      <c r="U356" s="11" t="s">
        <v>7</v>
      </c>
      <c r="V356" s="10" t="s">
        <v>15</v>
      </c>
      <c r="W356" s="10" t="s">
        <v>16</v>
      </c>
      <c r="X356" s="9" t="s">
        <v>17</v>
      </c>
      <c r="Y356" s="9" t="s">
        <v>8</v>
      </c>
      <c r="Z356" s="11" t="s">
        <v>8</v>
      </c>
      <c r="AA356" s="10" t="s">
        <v>18</v>
      </c>
      <c r="AB356" s="10" t="s">
        <v>19</v>
      </c>
      <c r="AC356" s="9" t="s">
        <v>9</v>
      </c>
      <c r="AD356" s="9" t="s">
        <v>9</v>
      </c>
      <c r="AE356" s="11" t="s">
        <v>20</v>
      </c>
    </row>
    <row r="357" spans="1:31" ht="14.5">
      <c r="A357" s="1"/>
      <c r="B357" s="139"/>
      <c r="C357" s="13"/>
      <c r="D357" s="14">
        <v>2021</v>
      </c>
      <c r="E357" s="14">
        <v>2021</v>
      </c>
      <c r="F357" s="14">
        <v>2021</v>
      </c>
      <c r="G357" s="14">
        <v>2021</v>
      </c>
      <c r="H357" s="14">
        <v>2021</v>
      </c>
      <c r="I357" s="14">
        <v>2021</v>
      </c>
      <c r="J357" s="14">
        <v>2021</v>
      </c>
      <c r="K357" s="14">
        <v>2021</v>
      </c>
      <c r="L357" s="15" t="s">
        <v>22</v>
      </c>
      <c r="M357" s="15" t="s">
        <v>22</v>
      </c>
      <c r="N357" s="14" t="s">
        <v>22</v>
      </c>
      <c r="O357" s="14" t="s">
        <v>22</v>
      </c>
      <c r="P357" s="16">
        <v>2022</v>
      </c>
      <c r="Q357" s="15" t="s">
        <v>22</v>
      </c>
      <c r="R357" s="15" t="s">
        <v>22</v>
      </c>
      <c r="S357" s="14" t="s">
        <v>22</v>
      </c>
      <c r="T357" s="14" t="s">
        <v>22</v>
      </c>
      <c r="U357" s="16">
        <v>2022</v>
      </c>
      <c r="V357" s="15" t="s">
        <v>22</v>
      </c>
      <c r="W357" s="15" t="s">
        <v>22</v>
      </c>
      <c r="X357" s="14" t="s">
        <v>22</v>
      </c>
      <c r="Y357" s="14" t="s">
        <v>22</v>
      </c>
      <c r="Z357" s="16">
        <v>2022</v>
      </c>
      <c r="AA357" s="15" t="s">
        <v>22</v>
      </c>
      <c r="AB357" s="15" t="s">
        <v>22</v>
      </c>
      <c r="AC357" s="14">
        <v>2022</v>
      </c>
      <c r="AD357" s="14">
        <v>2022</v>
      </c>
      <c r="AE357" s="16">
        <v>2022</v>
      </c>
    </row>
    <row r="358" spans="1:31" ht="14.5">
      <c r="A358" s="1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spans="1:31" ht="14.5">
      <c r="A359" s="1"/>
      <c r="B359" s="33">
        <v>1</v>
      </c>
      <c r="C359" s="49">
        <v>1</v>
      </c>
      <c r="D359" s="29">
        <v>1</v>
      </c>
      <c r="E359" s="29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f>E359+G359+I359</f>
        <v>0</v>
      </c>
      <c r="L359" s="29">
        <v>1</v>
      </c>
      <c r="M359" s="29">
        <v>1</v>
      </c>
      <c r="N359" s="29">
        <v>1</v>
      </c>
      <c r="O359" s="29">
        <v>1</v>
      </c>
      <c r="P359" s="29">
        <f>N359</f>
        <v>1</v>
      </c>
      <c r="Q359" s="29">
        <v>1</v>
      </c>
      <c r="R359" s="29">
        <v>1</v>
      </c>
      <c r="S359" s="29">
        <v>1</v>
      </c>
      <c r="T359" s="29">
        <v>1</v>
      </c>
      <c r="U359" s="29">
        <f>S359</f>
        <v>1</v>
      </c>
      <c r="V359" s="29">
        <v>0</v>
      </c>
      <c r="W359" s="29">
        <v>0</v>
      </c>
      <c r="X359" s="29">
        <v>0</v>
      </c>
      <c r="Y359" s="29">
        <v>1</v>
      </c>
      <c r="Z359" s="29">
        <f>X359</f>
        <v>0</v>
      </c>
      <c r="AA359" s="29">
        <v>0</v>
      </c>
      <c r="AB359" s="29">
        <v>0</v>
      </c>
      <c r="AC359" s="29">
        <v>0</v>
      </c>
      <c r="AD359" s="29">
        <v>1</v>
      </c>
      <c r="AE359" s="29">
        <f>AC359</f>
        <v>0</v>
      </c>
    </row>
    <row r="360" spans="1:31" ht="14.5">
      <c r="A360" s="1"/>
      <c r="B360" s="33">
        <v>2</v>
      </c>
      <c r="C360" s="49">
        <v>2</v>
      </c>
      <c r="D360" s="29">
        <v>2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f t="shared" ref="K360:K378" si="388">E360+G360+I360</f>
        <v>0</v>
      </c>
      <c r="L360" s="29">
        <v>2</v>
      </c>
      <c r="M360" s="29">
        <v>2</v>
      </c>
      <c r="N360" s="29">
        <v>2</v>
      </c>
      <c r="O360" s="29">
        <v>2</v>
      </c>
      <c r="P360" s="29">
        <f t="shared" ref="P360:P378" si="389">N360</f>
        <v>2</v>
      </c>
      <c r="Q360" s="29">
        <v>2</v>
      </c>
      <c r="R360" s="29">
        <v>2</v>
      </c>
      <c r="S360" s="29">
        <v>2</v>
      </c>
      <c r="T360" s="29">
        <v>2</v>
      </c>
      <c r="U360" s="29">
        <f t="shared" ref="U360:U378" si="390">S360</f>
        <v>2</v>
      </c>
      <c r="V360" s="29">
        <v>0</v>
      </c>
      <c r="W360" s="29">
        <v>0</v>
      </c>
      <c r="X360" s="29">
        <v>0</v>
      </c>
      <c r="Y360" s="29">
        <v>2</v>
      </c>
      <c r="Z360" s="29">
        <f t="shared" ref="Z360:Z378" si="391">X360</f>
        <v>0</v>
      </c>
      <c r="AA360" s="29">
        <v>0</v>
      </c>
      <c r="AB360" s="29">
        <v>0</v>
      </c>
      <c r="AC360" s="29">
        <v>0</v>
      </c>
      <c r="AD360" s="29">
        <v>2</v>
      </c>
      <c r="AE360" s="29">
        <f t="shared" ref="AE360:AE378" si="392">AC360</f>
        <v>0</v>
      </c>
    </row>
    <row r="361" spans="1:31" ht="14.5">
      <c r="A361" s="1"/>
      <c r="B361" s="33">
        <v>3</v>
      </c>
      <c r="C361" s="49">
        <v>3</v>
      </c>
      <c r="D361" s="29">
        <v>2</v>
      </c>
      <c r="E361" s="29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f t="shared" si="388"/>
        <v>0</v>
      </c>
      <c r="L361" s="29">
        <v>2</v>
      </c>
      <c r="M361" s="29">
        <v>2</v>
      </c>
      <c r="N361" s="29">
        <v>2</v>
      </c>
      <c r="O361" s="29">
        <v>2</v>
      </c>
      <c r="P361" s="29">
        <f t="shared" si="389"/>
        <v>2</v>
      </c>
      <c r="Q361" s="29">
        <v>2</v>
      </c>
      <c r="R361" s="29">
        <v>2</v>
      </c>
      <c r="S361" s="29">
        <v>2</v>
      </c>
      <c r="T361" s="29">
        <v>2</v>
      </c>
      <c r="U361" s="29">
        <f t="shared" si="390"/>
        <v>2</v>
      </c>
      <c r="V361" s="29">
        <v>0</v>
      </c>
      <c r="W361" s="29">
        <v>0</v>
      </c>
      <c r="X361" s="29">
        <v>0</v>
      </c>
      <c r="Y361" s="29">
        <v>2</v>
      </c>
      <c r="Z361" s="29">
        <f t="shared" si="391"/>
        <v>0</v>
      </c>
      <c r="AA361" s="29">
        <v>0</v>
      </c>
      <c r="AB361" s="29">
        <v>0</v>
      </c>
      <c r="AC361" s="29">
        <v>0</v>
      </c>
      <c r="AD361" s="29">
        <v>2</v>
      </c>
      <c r="AE361" s="29">
        <f t="shared" si="392"/>
        <v>0</v>
      </c>
    </row>
    <row r="362" spans="1:31" ht="14.5">
      <c r="A362" s="1"/>
      <c r="B362" s="33">
        <v>4</v>
      </c>
      <c r="C362" s="49">
        <v>4</v>
      </c>
      <c r="D362" s="29">
        <v>2</v>
      </c>
      <c r="E362" s="29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f t="shared" si="388"/>
        <v>0</v>
      </c>
      <c r="L362" s="29">
        <v>2</v>
      </c>
      <c r="M362" s="29">
        <v>2</v>
      </c>
      <c r="N362" s="29">
        <v>2</v>
      </c>
      <c r="O362" s="29">
        <v>2</v>
      </c>
      <c r="P362" s="29">
        <f t="shared" si="389"/>
        <v>2</v>
      </c>
      <c r="Q362" s="29">
        <v>2</v>
      </c>
      <c r="R362" s="29">
        <v>2</v>
      </c>
      <c r="S362" s="29">
        <v>2</v>
      </c>
      <c r="T362" s="29">
        <v>2</v>
      </c>
      <c r="U362" s="29">
        <f t="shared" si="390"/>
        <v>2</v>
      </c>
      <c r="V362" s="29">
        <v>0</v>
      </c>
      <c r="W362" s="29">
        <v>0</v>
      </c>
      <c r="X362" s="29">
        <v>0</v>
      </c>
      <c r="Y362" s="29">
        <v>2</v>
      </c>
      <c r="Z362" s="29">
        <f t="shared" si="391"/>
        <v>0</v>
      </c>
      <c r="AA362" s="29">
        <v>0</v>
      </c>
      <c r="AB362" s="29">
        <v>0</v>
      </c>
      <c r="AC362" s="29">
        <v>0</v>
      </c>
      <c r="AD362" s="29">
        <v>2</v>
      </c>
      <c r="AE362" s="29">
        <f t="shared" si="392"/>
        <v>0</v>
      </c>
    </row>
    <row r="363" spans="1:31" ht="14.5">
      <c r="A363" s="1"/>
      <c r="B363" s="33">
        <v>5</v>
      </c>
      <c r="C363" s="49">
        <v>5</v>
      </c>
      <c r="D363" s="29">
        <v>6</v>
      </c>
      <c r="E363" s="29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f t="shared" si="388"/>
        <v>0</v>
      </c>
      <c r="L363" s="29">
        <v>6</v>
      </c>
      <c r="M363" s="29">
        <v>6</v>
      </c>
      <c r="N363" s="29">
        <v>6</v>
      </c>
      <c r="O363" s="29">
        <v>6</v>
      </c>
      <c r="P363" s="29">
        <f t="shared" si="389"/>
        <v>6</v>
      </c>
      <c r="Q363" s="29">
        <v>6</v>
      </c>
      <c r="R363" s="29">
        <v>6</v>
      </c>
      <c r="S363" s="29">
        <v>6</v>
      </c>
      <c r="T363" s="29">
        <v>6</v>
      </c>
      <c r="U363" s="29">
        <f t="shared" si="390"/>
        <v>6</v>
      </c>
      <c r="V363" s="29">
        <v>0</v>
      </c>
      <c r="W363" s="29">
        <v>0</v>
      </c>
      <c r="X363" s="29">
        <v>0</v>
      </c>
      <c r="Y363" s="29">
        <v>6</v>
      </c>
      <c r="Z363" s="29">
        <f t="shared" si="391"/>
        <v>0</v>
      </c>
      <c r="AA363" s="29">
        <v>0</v>
      </c>
      <c r="AB363" s="29">
        <v>0</v>
      </c>
      <c r="AC363" s="29">
        <v>0</v>
      </c>
      <c r="AD363" s="29">
        <v>6</v>
      </c>
      <c r="AE363" s="29">
        <f t="shared" si="392"/>
        <v>0</v>
      </c>
    </row>
    <row r="364" spans="1:31" ht="14.5">
      <c r="A364" s="1"/>
      <c r="B364" s="33">
        <v>6</v>
      </c>
      <c r="C364" s="49">
        <v>6</v>
      </c>
      <c r="D364" s="29">
        <v>0</v>
      </c>
      <c r="E364" s="29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29">
        <f t="shared" si="388"/>
        <v>0</v>
      </c>
      <c r="L364" s="29">
        <v>0</v>
      </c>
      <c r="M364" s="29">
        <v>0</v>
      </c>
      <c r="N364" s="29">
        <v>0</v>
      </c>
      <c r="O364" s="29">
        <v>0</v>
      </c>
      <c r="P364" s="29">
        <f t="shared" si="389"/>
        <v>0</v>
      </c>
      <c r="Q364" s="29">
        <v>0</v>
      </c>
      <c r="R364" s="29">
        <v>0</v>
      </c>
      <c r="S364" s="29">
        <v>0</v>
      </c>
      <c r="T364" s="29">
        <v>0</v>
      </c>
      <c r="U364" s="29">
        <f t="shared" si="390"/>
        <v>0</v>
      </c>
      <c r="V364" s="29">
        <v>0</v>
      </c>
      <c r="W364" s="29">
        <v>0</v>
      </c>
      <c r="X364" s="29">
        <v>0</v>
      </c>
      <c r="Y364" s="29">
        <v>0</v>
      </c>
      <c r="Z364" s="29">
        <f t="shared" si="391"/>
        <v>0</v>
      </c>
      <c r="AA364" s="29">
        <v>0</v>
      </c>
      <c r="AB364" s="29">
        <v>0</v>
      </c>
      <c r="AC364" s="29">
        <v>0</v>
      </c>
      <c r="AD364" s="29">
        <v>0</v>
      </c>
      <c r="AE364" s="29">
        <f t="shared" si="392"/>
        <v>0</v>
      </c>
    </row>
    <row r="365" spans="1:31" ht="14.5">
      <c r="A365" s="1"/>
      <c r="B365" s="33">
        <v>7</v>
      </c>
      <c r="C365" s="49">
        <v>7</v>
      </c>
      <c r="D365" s="29">
        <v>1</v>
      </c>
      <c r="E365" s="29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f t="shared" si="388"/>
        <v>0</v>
      </c>
      <c r="L365" s="29">
        <v>1</v>
      </c>
      <c r="M365" s="29">
        <v>1</v>
      </c>
      <c r="N365" s="29">
        <v>1</v>
      </c>
      <c r="O365" s="29">
        <v>1</v>
      </c>
      <c r="P365" s="29">
        <f t="shared" si="389"/>
        <v>1</v>
      </c>
      <c r="Q365" s="29">
        <v>1</v>
      </c>
      <c r="R365" s="29">
        <v>1</v>
      </c>
      <c r="S365" s="29">
        <v>1</v>
      </c>
      <c r="T365" s="29">
        <v>1</v>
      </c>
      <c r="U365" s="29">
        <f t="shared" si="390"/>
        <v>1</v>
      </c>
      <c r="V365" s="29">
        <v>0</v>
      </c>
      <c r="W365" s="29">
        <v>0</v>
      </c>
      <c r="X365" s="29">
        <v>0</v>
      </c>
      <c r="Y365" s="29">
        <v>1</v>
      </c>
      <c r="Z365" s="29">
        <f t="shared" si="391"/>
        <v>0</v>
      </c>
      <c r="AA365" s="29">
        <v>0</v>
      </c>
      <c r="AB365" s="29">
        <v>0</v>
      </c>
      <c r="AC365" s="29">
        <v>0</v>
      </c>
      <c r="AD365" s="29">
        <v>1</v>
      </c>
      <c r="AE365" s="29">
        <f t="shared" si="392"/>
        <v>0</v>
      </c>
    </row>
    <row r="366" spans="1:31" ht="14.5">
      <c r="A366" s="1"/>
      <c r="B366" s="33">
        <v>8</v>
      </c>
      <c r="C366" s="49">
        <v>8</v>
      </c>
      <c r="D366" s="29">
        <v>10</v>
      </c>
      <c r="E366" s="29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29">
        <f t="shared" si="388"/>
        <v>0</v>
      </c>
      <c r="L366" s="29">
        <v>10</v>
      </c>
      <c r="M366" s="29">
        <v>10</v>
      </c>
      <c r="N366" s="29">
        <v>10</v>
      </c>
      <c r="O366" s="29">
        <v>10</v>
      </c>
      <c r="P366" s="29">
        <f t="shared" si="389"/>
        <v>10</v>
      </c>
      <c r="Q366" s="29">
        <v>10</v>
      </c>
      <c r="R366" s="29">
        <v>10</v>
      </c>
      <c r="S366" s="29">
        <v>10</v>
      </c>
      <c r="T366" s="29">
        <v>10</v>
      </c>
      <c r="U366" s="29">
        <f t="shared" si="390"/>
        <v>10</v>
      </c>
      <c r="V366" s="29">
        <v>0</v>
      </c>
      <c r="W366" s="29">
        <v>0</v>
      </c>
      <c r="X366" s="29">
        <v>0</v>
      </c>
      <c r="Y366" s="29">
        <v>10</v>
      </c>
      <c r="Z366" s="29">
        <f t="shared" si="391"/>
        <v>0</v>
      </c>
      <c r="AA366" s="29">
        <v>0</v>
      </c>
      <c r="AB366" s="29">
        <v>0</v>
      </c>
      <c r="AC366" s="29">
        <v>0</v>
      </c>
      <c r="AD366" s="29">
        <v>10</v>
      </c>
      <c r="AE366" s="29">
        <f t="shared" si="392"/>
        <v>0</v>
      </c>
    </row>
    <row r="367" spans="1:31" ht="14.5">
      <c r="A367" s="1"/>
      <c r="B367" s="33">
        <v>9</v>
      </c>
      <c r="C367" s="49">
        <v>9</v>
      </c>
      <c r="D367" s="29">
        <v>5</v>
      </c>
      <c r="E367" s="29">
        <v>0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29">
        <f t="shared" si="388"/>
        <v>0</v>
      </c>
      <c r="L367" s="29">
        <v>5</v>
      </c>
      <c r="M367" s="29">
        <v>5</v>
      </c>
      <c r="N367" s="29">
        <v>5</v>
      </c>
      <c r="O367" s="29">
        <v>5</v>
      </c>
      <c r="P367" s="29">
        <f t="shared" si="389"/>
        <v>5</v>
      </c>
      <c r="Q367" s="29">
        <v>5</v>
      </c>
      <c r="R367" s="29">
        <v>5</v>
      </c>
      <c r="S367" s="29">
        <v>5</v>
      </c>
      <c r="T367" s="29">
        <v>5</v>
      </c>
      <c r="U367" s="29">
        <f t="shared" si="390"/>
        <v>5</v>
      </c>
      <c r="V367" s="29">
        <v>0</v>
      </c>
      <c r="W367" s="29">
        <v>0</v>
      </c>
      <c r="X367" s="29">
        <v>0</v>
      </c>
      <c r="Y367" s="29">
        <v>5</v>
      </c>
      <c r="Z367" s="29">
        <f t="shared" si="391"/>
        <v>0</v>
      </c>
      <c r="AA367" s="29">
        <v>0</v>
      </c>
      <c r="AB367" s="29">
        <v>0</v>
      </c>
      <c r="AC367" s="29">
        <v>0</v>
      </c>
      <c r="AD367" s="29">
        <v>5</v>
      </c>
      <c r="AE367" s="29">
        <f t="shared" si="392"/>
        <v>0</v>
      </c>
    </row>
    <row r="368" spans="1:31" ht="14.5">
      <c r="A368" s="1"/>
      <c r="B368" s="33">
        <v>10</v>
      </c>
      <c r="C368" s="49">
        <v>10</v>
      </c>
      <c r="D368" s="29">
        <v>4</v>
      </c>
      <c r="E368" s="29">
        <v>0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29">
        <f t="shared" si="388"/>
        <v>0</v>
      </c>
      <c r="L368" s="29">
        <v>4</v>
      </c>
      <c r="M368" s="29">
        <v>4</v>
      </c>
      <c r="N368" s="29">
        <v>4</v>
      </c>
      <c r="O368" s="29">
        <v>4</v>
      </c>
      <c r="P368" s="29">
        <f t="shared" si="389"/>
        <v>4</v>
      </c>
      <c r="Q368" s="29">
        <v>4</v>
      </c>
      <c r="R368" s="29">
        <v>4</v>
      </c>
      <c r="S368" s="29">
        <v>4</v>
      </c>
      <c r="T368" s="29">
        <v>4</v>
      </c>
      <c r="U368" s="29">
        <f t="shared" si="390"/>
        <v>4</v>
      </c>
      <c r="V368" s="29">
        <v>0</v>
      </c>
      <c r="W368" s="29">
        <v>0</v>
      </c>
      <c r="X368" s="29">
        <v>0</v>
      </c>
      <c r="Y368" s="29">
        <v>4</v>
      </c>
      <c r="Z368" s="29">
        <f t="shared" si="391"/>
        <v>0</v>
      </c>
      <c r="AA368" s="29">
        <v>0</v>
      </c>
      <c r="AB368" s="29">
        <v>0</v>
      </c>
      <c r="AC368" s="29">
        <v>0</v>
      </c>
      <c r="AD368" s="29">
        <v>4</v>
      </c>
      <c r="AE368" s="29">
        <f t="shared" si="392"/>
        <v>0</v>
      </c>
    </row>
    <row r="369" spans="1:31" ht="14.5">
      <c r="A369" s="1"/>
      <c r="B369" s="33">
        <v>11</v>
      </c>
      <c r="C369" s="49">
        <v>11</v>
      </c>
      <c r="D369" s="29">
        <v>0</v>
      </c>
      <c r="E369" s="29">
        <v>0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29">
        <f t="shared" si="388"/>
        <v>0</v>
      </c>
      <c r="L369" s="29">
        <v>0</v>
      </c>
      <c r="M369" s="29">
        <v>0</v>
      </c>
      <c r="N369" s="29">
        <v>0</v>
      </c>
      <c r="O369" s="29">
        <v>1</v>
      </c>
      <c r="P369" s="29">
        <f t="shared" si="389"/>
        <v>0</v>
      </c>
      <c r="Q369" s="29">
        <v>0</v>
      </c>
      <c r="R369" s="29">
        <v>0</v>
      </c>
      <c r="S369" s="29">
        <v>0</v>
      </c>
      <c r="T369" s="29">
        <v>1</v>
      </c>
      <c r="U369" s="29">
        <f t="shared" si="390"/>
        <v>0</v>
      </c>
      <c r="V369" s="29">
        <v>0</v>
      </c>
      <c r="W369" s="29">
        <v>0</v>
      </c>
      <c r="X369" s="29">
        <v>0</v>
      </c>
      <c r="Y369" s="29">
        <v>1</v>
      </c>
      <c r="Z369" s="29">
        <f t="shared" si="391"/>
        <v>0</v>
      </c>
      <c r="AA369" s="29">
        <v>0</v>
      </c>
      <c r="AB369" s="29">
        <v>0</v>
      </c>
      <c r="AC369" s="29">
        <v>0</v>
      </c>
      <c r="AD369" s="29">
        <v>1</v>
      </c>
      <c r="AE369" s="29">
        <f t="shared" si="392"/>
        <v>0</v>
      </c>
    </row>
    <row r="370" spans="1:31" ht="14.5">
      <c r="A370" s="1"/>
      <c r="B370" s="33">
        <v>12</v>
      </c>
      <c r="C370" s="49">
        <v>12</v>
      </c>
      <c r="D370" s="29">
        <v>0</v>
      </c>
      <c r="E370" s="29">
        <v>0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29">
        <f t="shared" si="388"/>
        <v>0</v>
      </c>
      <c r="L370" s="29">
        <v>0</v>
      </c>
      <c r="M370" s="29">
        <v>0</v>
      </c>
      <c r="N370" s="29">
        <v>0</v>
      </c>
      <c r="O370" s="29">
        <v>0</v>
      </c>
      <c r="P370" s="29">
        <f t="shared" si="389"/>
        <v>0</v>
      </c>
      <c r="Q370" s="29">
        <v>0</v>
      </c>
      <c r="R370" s="29">
        <v>0</v>
      </c>
      <c r="S370" s="29">
        <v>0</v>
      </c>
      <c r="T370" s="29">
        <v>0</v>
      </c>
      <c r="U370" s="29">
        <f t="shared" si="390"/>
        <v>0</v>
      </c>
      <c r="V370" s="29">
        <v>0</v>
      </c>
      <c r="W370" s="29">
        <v>0</v>
      </c>
      <c r="X370" s="29">
        <v>0</v>
      </c>
      <c r="Y370" s="29">
        <v>0</v>
      </c>
      <c r="Z370" s="29">
        <f t="shared" si="391"/>
        <v>0</v>
      </c>
      <c r="AA370" s="29">
        <v>0</v>
      </c>
      <c r="AB370" s="29">
        <v>0</v>
      </c>
      <c r="AC370" s="29">
        <v>0</v>
      </c>
      <c r="AD370" s="29">
        <v>0</v>
      </c>
      <c r="AE370" s="29">
        <f t="shared" si="392"/>
        <v>0</v>
      </c>
    </row>
    <row r="371" spans="1:31" ht="15.75" customHeight="1">
      <c r="A371" s="1"/>
      <c r="B371" s="33">
        <v>13</v>
      </c>
      <c r="C371" s="49">
        <v>13</v>
      </c>
      <c r="D371" s="29">
        <v>2</v>
      </c>
      <c r="E371" s="29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f t="shared" si="388"/>
        <v>0</v>
      </c>
      <c r="L371" s="29">
        <v>2</v>
      </c>
      <c r="M371" s="29">
        <v>2</v>
      </c>
      <c r="N371" s="29">
        <v>2</v>
      </c>
      <c r="O371" s="29">
        <v>2</v>
      </c>
      <c r="P371" s="29">
        <f t="shared" si="389"/>
        <v>2</v>
      </c>
      <c r="Q371" s="29">
        <v>2</v>
      </c>
      <c r="R371" s="29">
        <v>2</v>
      </c>
      <c r="S371" s="29">
        <v>2</v>
      </c>
      <c r="T371" s="29">
        <v>2</v>
      </c>
      <c r="U371" s="29">
        <f t="shared" si="390"/>
        <v>2</v>
      </c>
      <c r="V371" s="29">
        <v>0</v>
      </c>
      <c r="W371" s="29">
        <v>0</v>
      </c>
      <c r="X371" s="29">
        <v>0</v>
      </c>
      <c r="Y371" s="29">
        <v>2</v>
      </c>
      <c r="Z371" s="29">
        <f t="shared" si="391"/>
        <v>0</v>
      </c>
      <c r="AA371" s="29">
        <v>0</v>
      </c>
      <c r="AB371" s="29">
        <v>0</v>
      </c>
      <c r="AC371" s="29">
        <v>0</v>
      </c>
      <c r="AD371" s="29">
        <v>2</v>
      </c>
      <c r="AE371" s="29">
        <f t="shared" si="392"/>
        <v>0</v>
      </c>
    </row>
    <row r="372" spans="1:31" ht="15.75" customHeight="1">
      <c r="A372" s="1"/>
      <c r="B372" s="33">
        <v>14</v>
      </c>
      <c r="C372" s="49">
        <v>14</v>
      </c>
      <c r="D372" s="29">
        <v>1</v>
      </c>
      <c r="E372" s="29">
        <v>0</v>
      </c>
      <c r="F372" s="29">
        <v>0</v>
      </c>
      <c r="G372" s="29">
        <v>0</v>
      </c>
      <c r="H372" s="29">
        <v>0</v>
      </c>
      <c r="I372" s="29">
        <v>0</v>
      </c>
      <c r="J372" s="29">
        <v>0</v>
      </c>
      <c r="K372" s="29">
        <f t="shared" si="388"/>
        <v>0</v>
      </c>
      <c r="L372" s="29">
        <v>0</v>
      </c>
      <c r="M372" s="29">
        <v>0</v>
      </c>
      <c r="N372" s="29">
        <v>0</v>
      </c>
      <c r="O372" s="29">
        <v>0</v>
      </c>
      <c r="P372" s="29">
        <f t="shared" si="389"/>
        <v>0</v>
      </c>
      <c r="Q372" s="29">
        <v>0</v>
      </c>
      <c r="R372" s="29">
        <v>0</v>
      </c>
      <c r="S372" s="29">
        <v>0</v>
      </c>
      <c r="T372" s="29">
        <v>0</v>
      </c>
      <c r="U372" s="29">
        <f t="shared" si="390"/>
        <v>0</v>
      </c>
      <c r="V372" s="29">
        <v>0</v>
      </c>
      <c r="W372" s="29">
        <v>0</v>
      </c>
      <c r="X372" s="29">
        <v>0</v>
      </c>
      <c r="Y372" s="29">
        <v>0</v>
      </c>
      <c r="Z372" s="29">
        <f t="shared" si="391"/>
        <v>0</v>
      </c>
      <c r="AA372" s="29">
        <v>0</v>
      </c>
      <c r="AB372" s="29">
        <v>0</v>
      </c>
      <c r="AC372" s="29">
        <v>0</v>
      </c>
      <c r="AD372" s="29">
        <v>0</v>
      </c>
      <c r="AE372" s="29">
        <f t="shared" si="392"/>
        <v>0</v>
      </c>
    </row>
    <row r="373" spans="1:31" ht="15.75" customHeight="1">
      <c r="A373" s="1"/>
      <c r="B373" s="33">
        <v>15</v>
      </c>
      <c r="C373" s="49">
        <v>15</v>
      </c>
      <c r="D373" s="29">
        <v>0</v>
      </c>
      <c r="E373" s="29">
        <v>0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29">
        <f t="shared" si="388"/>
        <v>0</v>
      </c>
      <c r="L373" s="29">
        <v>0</v>
      </c>
      <c r="M373" s="29">
        <v>0</v>
      </c>
      <c r="N373" s="29">
        <v>0</v>
      </c>
      <c r="O373" s="29">
        <v>0</v>
      </c>
      <c r="P373" s="29">
        <f t="shared" si="389"/>
        <v>0</v>
      </c>
      <c r="Q373" s="29">
        <v>0</v>
      </c>
      <c r="R373" s="29">
        <v>0</v>
      </c>
      <c r="S373" s="29">
        <v>0</v>
      </c>
      <c r="T373" s="29">
        <v>0</v>
      </c>
      <c r="U373" s="29">
        <f t="shared" si="390"/>
        <v>0</v>
      </c>
      <c r="V373" s="29">
        <v>0</v>
      </c>
      <c r="W373" s="29">
        <v>0</v>
      </c>
      <c r="X373" s="29">
        <v>0</v>
      </c>
      <c r="Y373" s="29">
        <v>0</v>
      </c>
      <c r="Z373" s="29">
        <f t="shared" si="391"/>
        <v>0</v>
      </c>
      <c r="AA373" s="29">
        <v>0</v>
      </c>
      <c r="AB373" s="29">
        <v>0</v>
      </c>
      <c r="AC373" s="29">
        <v>0</v>
      </c>
      <c r="AD373" s="29">
        <v>0</v>
      </c>
      <c r="AE373" s="29">
        <f t="shared" si="392"/>
        <v>0</v>
      </c>
    </row>
    <row r="374" spans="1:31" ht="15.75" customHeight="1">
      <c r="A374" s="1"/>
      <c r="B374" s="33">
        <v>16</v>
      </c>
      <c r="C374" s="49">
        <v>16</v>
      </c>
      <c r="D374" s="29">
        <v>0</v>
      </c>
      <c r="E374" s="29">
        <v>0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29">
        <f t="shared" si="388"/>
        <v>0</v>
      </c>
      <c r="L374" s="29">
        <v>0</v>
      </c>
      <c r="M374" s="29">
        <v>0</v>
      </c>
      <c r="N374" s="29">
        <v>0</v>
      </c>
      <c r="O374" s="29">
        <v>0</v>
      </c>
      <c r="P374" s="29">
        <f t="shared" si="389"/>
        <v>0</v>
      </c>
      <c r="Q374" s="29">
        <v>0</v>
      </c>
      <c r="R374" s="29">
        <v>0</v>
      </c>
      <c r="S374" s="29">
        <v>0</v>
      </c>
      <c r="T374" s="29">
        <v>0</v>
      </c>
      <c r="U374" s="29">
        <f t="shared" si="390"/>
        <v>0</v>
      </c>
      <c r="V374" s="29">
        <v>0</v>
      </c>
      <c r="W374" s="29">
        <v>0</v>
      </c>
      <c r="X374" s="29">
        <v>0</v>
      </c>
      <c r="Y374" s="29">
        <v>0</v>
      </c>
      <c r="Z374" s="29">
        <f t="shared" si="391"/>
        <v>0</v>
      </c>
      <c r="AA374" s="29">
        <v>0</v>
      </c>
      <c r="AB374" s="29">
        <v>0</v>
      </c>
      <c r="AC374" s="29">
        <v>0</v>
      </c>
      <c r="AD374" s="29">
        <v>0</v>
      </c>
      <c r="AE374" s="29">
        <f t="shared" si="392"/>
        <v>0</v>
      </c>
    </row>
    <row r="375" spans="1:31" ht="15.75" customHeight="1">
      <c r="A375" s="1"/>
      <c r="B375" s="33">
        <v>17</v>
      </c>
      <c r="C375" s="49">
        <v>17</v>
      </c>
      <c r="D375" s="29">
        <v>8</v>
      </c>
      <c r="E375" s="29">
        <v>0</v>
      </c>
      <c r="F375" s="29">
        <v>0</v>
      </c>
      <c r="G375" s="29">
        <v>0</v>
      </c>
      <c r="H375" s="29">
        <v>0</v>
      </c>
      <c r="I375" s="29">
        <v>0</v>
      </c>
      <c r="J375" s="29">
        <v>0</v>
      </c>
      <c r="K375" s="29">
        <f t="shared" si="388"/>
        <v>0</v>
      </c>
      <c r="L375" s="29">
        <v>8</v>
      </c>
      <c r="M375" s="29">
        <v>8</v>
      </c>
      <c r="N375" s="29">
        <v>8</v>
      </c>
      <c r="O375" s="29">
        <v>8</v>
      </c>
      <c r="P375" s="29">
        <f t="shared" si="389"/>
        <v>8</v>
      </c>
      <c r="Q375" s="29">
        <v>8</v>
      </c>
      <c r="R375" s="29">
        <v>8</v>
      </c>
      <c r="S375" s="29">
        <v>8</v>
      </c>
      <c r="T375" s="29">
        <v>8</v>
      </c>
      <c r="U375" s="29">
        <f t="shared" si="390"/>
        <v>8</v>
      </c>
      <c r="V375" s="29">
        <v>0</v>
      </c>
      <c r="W375" s="29">
        <v>0</v>
      </c>
      <c r="X375" s="29">
        <v>0</v>
      </c>
      <c r="Y375" s="29">
        <v>8</v>
      </c>
      <c r="Z375" s="29">
        <f t="shared" si="391"/>
        <v>0</v>
      </c>
      <c r="AA375" s="29">
        <v>0</v>
      </c>
      <c r="AB375" s="29">
        <v>0</v>
      </c>
      <c r="AC375" s="29">
        <v>0</v>
      </c>
      <c r="AD375" s="29">
        <v>8</v>
      </c>
      <c r="AE375" s="29">
        <f t="shared" si="392"/>
        <v>0</v>
      </c>
    </row>
    <row r="376" spans="1:31" ht="15.75" customHeight="1">
      <c r="A376" s="1"/>
      <c r="B376" s="33">
        <v>18</v>
      </c>
      <c r="C376" s="49">
        <v>18</v>
      </c>
      <c r="D376" s="29">
        <v>0</v>
      </c>
      <c r="E376" s="29">
        <v>0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29">
        <f t="shared" si="388"/>
        <v>0</v>
      </c>
      <c r="L376" s="29">
        <v>0</v>
      </c>
      <c r="M376" s="29">
        <v>0</v>
      </c>
      <c r="N376" s="29">
        <v>0</v>
      </c>
      <c r="O376" s="29">
        <v>0</v>
      </c>
      <c r="P376" s="29">
        <f t="shared" si="389"/>
        <v>0</v>
      </c>
      <c r="Q376" s="29">
        <v>0</v>
      </c>
      <c r="R376" s="29">
        <v>0</v>
      </c>
      <c r="S376" s="29">
        <v>0</v>
      </c>
      <c r="T376" s="29">
        <v>0</v>
      </c>
      <c r="U376" s="29">
        <f t="shared" si="390"/>
        <v>0</v>
      </c>
      <c r="V376" s="29">
        <v>0</v>
      </c>
      <c r="W376" s="29">
        <v>0</v>
      </c>
      <c r="X376" s="29">
        <v>0</v>
      </c>
      <c r="Y376" s="29">
        <v>0</v>
      </c>
      <c r="Z376" s="29">
        <f t="shared" si="391"/>
        <v>0</v>
      </c>
      <c r="AA376" s="29">
        <v>0</v>
      </c>
      <c r="AB376" s="29">
        <v>0</v>
      </c>
      <c r="AC376" s="29">
        <v>0</v>
      </c>
      <c r="AD376" s="29">
        <v>0</v>
      </c>
      <c r="AE376" s="29">
        <f t="shared" si="392"/>
        <v>0</v>
      </c>
    </row>
    <row r="377" spans="1:31" ht="15.75" customHeight="1">
      <c r="A377" s="1"/>
      <c r="B377" s="33">
        <v>19</v>
      </c>
      <c r="C377" s="49">
        <v>19</v>
      </c>
      <c r="D377" s="29">
        <v>0</v>
      </c>
      <c r="E377" s="29">
        <v>0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29">
        <f t="shared" si="388"/>
        <v>0</v>
      </c>
      <c r="L377" s="29">
        <v>0</v>
      </c>
      <c r="M377" s="29">
        <v>0</v>
      </c>
      <c r="N377" s="29">
        <v>0</v>
      </c>
      <c r="O377" s="29">
        <v>0</v>
      </c>
      <c r="P377" s="29">
        <f t="shared" si="389"/>
        <v>0</v>
      </c>
      <c r="Q377" s="29">
        <v>0</v>
      </c>
      <c r="R377" s="29">
        <v>0</v>
      </c>
      <c r="S377" s="29">
        <v>0</v>
      </c>
      <c r="T377" s="29">
        <v>0</v>
      </c>
      <c r="U377" s="29">
        <f t="shared" si="390"/>
        <v>0</v>
      </c>
      <c r="V377" s="29">
        <v>0</v>
      </c>
      <c r="W377" s="29">
        <v>0</v>
      </c>
      <c r="X377" s="29">
        <v>0</v>
      </c>
      <c r="Y377" s="29">
        <v>0</v>
      </c>
      <c r="Z377" s="29">
        <f t="shared" si="391"/>
        <v>0</v>
      </c>
      <c r="AA377" s="29">
        <v>0</v>
      </c>
      <c r="AB377" s="29">
        <v>0</v>
      </c>
      <c r="AC377" s="29">
        <v>0</v>
      </c>
      <c r="AD377" s="29">
        <v>0</v>
      </c>
      <c r="AE377" s="29">
        <f t="shared" si="392"/>
        <v>0</v>
      </c>
    </row>
    <row r="378" spans="1:31" ht="15.75" customHeight="1">
      <c r="A378" s="1"/>
      <c r="B378" s="33">
        <v>20</v>
      </c>
      <c r="C378" s="49">
        <v>20</v>
      </c>
      <c r="D378" s="29">
        <v>0</v>
      </c>
      <c r="E378" s="29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f t="shared" si="388"/>
        <v>0</v>
      </c>
      <c r="L378" s="29">
        <v>0</v>
      </c>
      <c r="M378" s="29">
        <v>0</v>
      </c>
      <c r="N378" s="29">
        <v>0</v>
      </c>
      <c r="O378" s="29">
        <v>0</v>
      </c>
      <c r="P378" s="29">
        <f t="shared" si="389"/>
        <v>0</v>
      </c>
      <c r="Q378" s="29">
        <v>0</v>
      </c>
      <c r="R378" s="29">
        <v>0</v>
      </c>
      <c r="S378" s="29">
        <v>0</v>
      </c>
      <c r="T378" s="29">
        <v>0</v>
      </c>
      <c r="U378" s="29">
        <f t="shared" si="390"/>
        <v>0</v>
      </c>
      <c r="V378" s="29">
        <v>0</v>
      </c>
      <c r="W378" s="29">
        <v>0</v>
      </c>
      <c r="X378" s="29">
        <v>0</v>
      </c>
      <c r="Y378" s="29">
        <v>0</v>
      </c>
      <c r="Z378" s="29">
        <f t="shared" si="391"/>
        <v>0</v>
      </c>
      <c r="AA378" s="29">
        <v>0</v>
      </c>
      <c r="AB378" s="29">
        <v>0</v>
      </c>
      <c r="AC378" s="29">
        <v>0</v>
      </c>
      <c r="AD378" s="29">
        <v>0</v>
      </c>
      <c r="AE378" s="29">
        <f t="shared" si="392"/>
        <v>0</v>
      </c>
    </row>
    <row r="379" spans="1:31" ht="30" customHeight="1">
      <c r="A379" s="1"/>
      <c r="B379" s="142" t="s">
        <v>69</v>
      </c>
      <c r="C379" s="143"/>
      <c r="D379" s="51">
        <f>+SUM(D359:D378)</f>
        <v>44</v>
      </c>
      <c r="E379" s="51">
        <f t="shared" ref="E379" si="393">+SUM(E359:E378)</f>
        <v>0</v>
      </c>
      <c r="F379" s="51">
        <f t="shared" ref="F379" si="394">+SUM(F359:F378)</f>
        <v>0</v>
      </c>
      <c r="G379" s="51">
        <f t="shared" ref="G379" si="395">+SUM(G359:G378)</f>
        <v>0</v>
      </c>
      <c r="H379" s="51">
        <f t="shared" ref="H379" si="396">+SUM(H359:H378)</f>
        <v>0</v>
      </c>
      <c r="I379" s="51">
        <f t="shared" ref="I379" si="397">+SUM(I359:I378)</f>
        <v>0</v>
      </c>
      <c r="J379" s="51">
        <f t="shared" ref="J379" si="398">+SUM(J359:J378)</f>
        <v>0</v>
      </c>
      <c r="K379" s="51">
        <f t="shared" ref="K379" si="399">+SUM(K359:K378)</f>
        <v>0</v>
      </c>
      <c r="L379" s="51">
        <f t="shared" ref="L379" si="400">+SUM(L359:L378)</f>
        <v>43</v>
      </c>
      <c r="M379" s="51">
        <f t="shared" ref="M379" si="401">+SUM(M359:M378)</f>
        <v>43</v>
      </c>
      <c r="N379" s="51">
        <f t="shared" ref="N379" si="402">+SUM(N359:N378)</f>
        <v>43</v>
      </c>
      <c r="O379" s="51">
        <f t="shared" ref="O379" si="403">+SUM(O359:O378)</f>
        <v>44</v>
      </c>
      <c r="P379" s="51">
        <f t="shared" ref="P379" si="404">+SUM(P359:P378)</f>
        <v>43</v>
      </c>
      <c r="Q379" s="51">
        <f t="shared" ref="Q379" si="405">+SUM(Q359:Q378)</f>
        <v>43</v>
      </c>
      <c r="R379" s="51">
        <f t="shared" ref="R379" si="406">+SUM(R359:R378)</f>
        <v>43</v>
      </c>
      <c r="S379" s="51">
        <f t="shared" ref="S379" si="407">+SUM(S359:S378)</f>
        <v>43</v>
      </c>
      <c r="T379" s="51">
        <f t="shared" ref="T379" si="408">+SUM(T359:T378)</f>
        <v>44</v>
      </c>
      <c r="U379" s="51">
        <f t="shared" ref="U379" si="409">+SUM(U359:U378)</f>
        <v>43</v>
      </c>
      <c r="V379" s="51">
        <f t="shared" ref="V379" si="410">+SUM(V359:V378)</f>
        <v>0</v>
      </c>
      <c r="W379" s="51">
        <f t="shared" ref="W379" si="411">+SUM(W359:W378)</f>
        <v>0</v>
      </c>
      <c r="X379" s="51">
        <f t="shared" ref="X379" si="412">+SUM(X359:X378)</f>
        <v>0</v>
      </c>
      <c r="Y379" s="51">
        <f t="shared" ref="Y379" si="413">+SUM(Y359:Y378)</f>
        <v>44</v>
      </c>
      <c r="Z379" s="51">
        <f t="shared" ref="Z379" si="414">+SUM(Z359:Z378)</f>
        <v>0</v>
      </c>
      <c r="AA379" s="51">
        <f t="shared" ref="AA379" si="415">+SUM(AA359:AA378)</f>
        <v>0</v>
      </c>
      <c r="AB379" s="51">
        <f t="shared" ref="AB379" si="416">+SUM(AB359:AB378)</f>
        <v>0</v>
      </c>
      <c r="AC379" s="51">
        <f t="shared" ref="AC379" si="417">+SUM(AC359:AC378)</f>
        <v>0</v>
      </c>
      <c r="AD379" s="51">
        <f t="shared" ref="AD379" si="418">+SUM(AD359:AD378)</f>
        <v>44</v>
      </c>
      <c r="AE379" s="51">
        <f t="shared" ref="AE379" si="419">+SUM(AE359:AE378)</f>
        <v>0</v>
      </c>
    </row>
    <row r="380" spans="1:31" ht="15.75" customHeight="1">
      <c r="A380" s="1"/>
      <c r="B380" s="1" t="str">
        <f>B353</f>
        <v>Organik Pelindo Penugasan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31" ht="14.5">
      <c r="A381" s="1"/>
      <c r="B381" s="40" t="str">
        <f>Usia!B199</f>
        <v>PT Berlian Jasa Terminal Indonesia (Grup)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31" ht="14.5">
      <c r="A382" s="1"/>
      <c r="B382" s="137" t="s">
        <v>3</v>
      </c>
      <c r="C382" s="3"/>
      <c r="D382" s="4" t="s">
        <v>0</v>
      </c>
      <c r="E382" s="4" t="s">
        <v>1</v>
      </c>
      <c r="F382" s="4" t="s">
        <v>0</v>
      </c>
      <c r="G382" s="4" t="s">
        <v>1</v>
      </c>
      <c r="H382" s="4" t="s">
        <v>0</v>
      </c>
      <c r="I382" s="4" t="s">
        <v>1</v>
      </c>
      <c r="J382" s="4" t="s">
        <v>0</v>
      </c>
      <c r="K382" s="4" t="s">
        <v>1</v>
      </c>
      <c r="L382" s="5" t="s">
        <v>0</v>
      </c>
      <c r="M382" s="5" t="s">
        <v>0</v>
      </c>
      <c r="N382" s="4" t="s">
        <v>0</v>
      </c>
      <c r="O382" s="4" t="s">
        <v>1</v>
      </c>
      <c r="P382" s="6" t="s">
        <v>0</v>
      </c>
      <c r="Q382" s="5" t="s">
        <v>0</v>
      </c>
      <c r="R382" s="5" t="s">
        <v>0</v>
      </c>
      <c r="S382" s="4" t="s">
        <v>0</v>
      </c>
      <c r="T382" s="4" t="s">
        <v>1</v>
      </c>
      <c r="U382" s="6" t="s">
        <v>0</v>
      </c>
      <c r="V382" s="5" t="s">
        <v>0</v>
      </c>
      <c r="W382" s="5" t="s">
        <v>0</v>
      </c>
      <c r="X382" s="4" t="s">
        <v>0</v>
      </c>
      <c r="Y382" s="4" t="s">
        <v>1</v>
      </c>
      <c r="Z382" s="6" t="s">
        <v>0</v>
      </c>
      <c r="AA382" s="5" t="s">
        <v>0</v>
      </c>
      <c r="AB382" s="5" t="s">
        <v>0</v>
      </c>
      <c r="AC382" s="4" t="s">
        <v>0</v>
      </c>
      <c r="AD382" s="4" t="s">
        <v>1</v>
      </c>
      <c r="AE382" s="6" t="s">
        <v>0</v>
      </c>
    </row>
    <row r="383" spans="1:31" ht="15" customHeight="1">
      <c r="A383" s="1"/>
      <c r="B383" s="138"/>
      <c r="C383" s="9" t="s">
        <v>38</v>
      </c>
      <c r="D383" s="9" t="s">
        <v>6</v>
      </c>
      <c r="E383" s="9" t="s">
        <v>6</v>
      </c>
      <c r="F383" s="9" t="s">
        <v>7</v>
      </c>
      <c r="G383" s="9" t="s">
        <v>7</v>
      </c>
      <c r="H383" s="9" t="s">
        <v>8</v>
      </c>
      <c r="I383" s="9" t="s">
        <v>8</v>
      </c>
      <c r="J383" s="9" t="s">
        <v>9</v>
      </c>
      <c r="K383" s="9" t="s">
        <v>9</v>
      </c>
      <c r="L383" s="10" t="s">
        <v>10</v>
      </c>
      <c r="M383" s="10" t="s">
        <v>11</v>
      </c>
      <c r="N383" s="9" t="s">
        <v>12</v>
      </c>
      <c r="O383" s="9" t="s">
        <v>6</v>
      </c>
      <c r="P383" s="11" t="s">
        <v>6</v>
      </c>
      <c r="Q383" s="10" t="s">
        <v>63</v>
      </c>
      <c r="R383" s="10" t="s">
        <v>13</v>
      </c>
      <c r="S383" s="9" t="s">
        <v>14</v>
      </c>
      <c r="T383" s="9" t="s">
        <v>7</v>
      </c>
      <c r="U383" s="11" t="s">
        <v>7</v>
      </c>
      <c r="V383" s="10" t="s">
        <v>15</v>
      </c>
      <c r="W383" s="10" t="s">
        <v>16</v>
      </c>
      <c r="X383" s="9" t="s">
        <v>17</v>
      </c>
      <c r="Y383" s="9" t="s">
        <v>8</v>
      </c>
      <c r="Z383" s="11" t="s">
        <v>8</v>
      </c>
      <c r="AA383" s="10" t="s">
        <v>18</v>
      </c>
      <c r="AB383" s="10" t="s">
        <v>19</v>
      </c>
      <c r="AC383" s="9" t="s">
        <v>9</v>
      </c>
      <c r="AD383" s="9" t="s">
        <v>9</v>
      </c>
      <c r="AE383" s="11" t="s">
        <v>20</v>
      </c>
    </row>
    <row r="384" spans="1:31" ht="14.5">
      <c r="A384" s="1"/>
      <c r="B384" s="139"/>
      <c r="C384" s="13"/>
      <c r="D384" s="14">
        <v>2021</v>
      </c>
      <c r="E384" s="14">
        <v>2021</v>
      </c>
      <c r="F384" s="14">
        <v>2021</v>
      </c>
      <c r="G384" s="14">
        <v>2021</v>
      </c>
      <c r="H384" s="14">
        <v>2021</v>
      </c>
      <c r="I384" s="14">
        <v>2021</v>
      </c>
      <c r="J384" s="14">
        <v>2021</v>
      </c>
      <c r="K384" s="14">
        <v>2021</v>
      </c>
      <c r="L384" s="15" t="s">
        <v>22</v>
      </c>
      <c r="M384" s="15" t="s">
        <v>22</v>
      </c>
      <c r="N384" s="14" t="s">
        <v>22</v>
      </c>
      <c r="O384" s="14" t="s">
        <v>22</v>
      </c>
      <c r="P384" s="16">
        <v>2022</v>
      </c>
      <c r="Q384" s="15" t="s">
        <v>22</v>
      </c>
      <c r="R384" s="15" t="s">
        <v>22</v>
      </c>
      <c r="S384" s="14" t="s">
        <v>22</v>
      </c>
      <c r="T384" s="14" t="s">
        <v>22</v>
      </c>
      <c r="U384" s="16">
        <v>2022</v>
      </c>
      <c r="V384" s="15" t="s">
        <v>22</v>
      </c>
      <c r="W384" s="15" t="s">
        <v>22</v>
      </c>
      <c r="X384" s="14" t="s">
        <v>22</v>
      </c>
      <c r="Y384" s="14" t="s">
        <v>22</v>
      </c>
      <c r="Z384" s="16">
        <v>2022</v>
      </c>
      <c r="AA384" s="15" t="s">
        <v>22</v>
      </c>
      <c r="AB384" s="15" t="s">
        <v>22</v>
      </c>
      <c r="AC384" s="14">
        <v>2022</v>
      </c>
      <c r="AD384" s="14">
        <v>2022</v>
      </c>
      <c r="AE384" s="16">
        <v>2022</v>
      </c>
    </row>
    <row r="385" spans="1:31" ht="14.5">
      <c r="A385" s="1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 ht="14.5">
      <c r="A386" s="1"/>
      <c r="B386" s="33">
        <v>1</v>
      </c>
      <c r="C386" s="49">
        <v>1</v>
      </c>
      <c r="D386" s="29">
        <v>2</v>
      </c>
      <c r="E386" s="29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f>E386+G386+I386</f>
        <v>0</v>
      </c>
      <c r="L386" s="29">
        <v>2</v>
      </c>
      <c r="M386" s="29">
        <v>2</v>
      </c>
      <c r="N386" s="29">
        <v>2</v>
      </c>
      <c r="O386" s="29">
        <v>2</v>
      </c>
      <c r="P386" s="29">
        <f>N386</f>
        <v>2</v>
      </c>
      <c r="Q386" s="29">
        <v>2</v>
      </c>
      <c r="R386" s="29">
        <v>2</v>
      </c>
      <c r="S386" s="29">
        <v>2</v>
      </c>
      <c r="T386" s="29">
        <v>2</v>
      </c>
      <c r="U386" s="29">
        <f>S386</f>
        <v>2</v>
      </c>
      <c r="V386" s="29">
        <v>0</v>
      </c>
      <c r="W386" s="29">
        <v>0</v>
      </c>
      <c r="X386" s="29">
        <v>0</v>
      </c>
      <c r="Y386" s="29">
        <v>2</v>
      </c>
      <c r="Z386" s="29">
        <f>X386</f>
        <v>0</v>
      </c>
      <c r="AA386" s="29">
        <v>0</v>
      </c>
      <c r="AB386" s="29">
        <v>0</v>
      </c>
      <c r="AC386" s="29">
        <v>0</v>
      </c>
      <c r="AD386" s="29">
        <v>2</v>
      </c>
      <c r="AE386" s="29">
        <f>AC386</f>
        <v>0</v>
      </c>
    </row>
    <row r="387" spans="1:31" ht="14.5">
      <c r="A387" s="1"/>
      <c r="B387" s="33">
        <v>2</v>
      </c>
      <c r="C387" s="49">
        <v>2</v>
      </c>
      <c r="D387" s="29">
        <v>4</v>
      </c>
      <c r="E387" s="29">
        <v>0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29">
        <f t="shared" ref="K387:K405" si="420">E387+G387+I387</f>
        <v>0</v>
      </c>
      <c r="L387" s="29">
        <v>3</v>
      </c>
      <c r="M387" s="29">
        <v>4</v>
      </c>
      <c r="N387" s="29">
        <v>4</v>
      </c>
      <c r="O387" s="29">
        <v>4</v>
      </c>
      <c r="P387" s="29">
        <f t="shared" ref="P387:P405" si="421">N387</f>
        <v>4</v>
      </c>
      <c r="Q387" s="29">
        <v>4</v>
      </c>
      <c r="R387" s="29">
        <v>4</v>
      </c>
      <c r="S387" s="29">
        <v>4</v>
      </c>
      <c r="T387" s="29">
        <v>4</v>
      </c>
      <c r="U387" s="29">
        <f t="shared" ref="U387:U405" si="422">S387</f>
        <v>4</v>
      </c>
      <c r="V387" s="29">
        <v>0</v>
      </c>
      <c r="W387" s="29">
        <v>0</v>
      </c>
      <c r="X387" s="29">
        <v>0</v>
      </c>
      <c r="Y387" s="29">
        <v>4</v>
      </c>
      <c r="Z387" s="29">
        <f t="shared" ref="Z387:Z405" si="423">X387</f>
        <v>0</v>
      </c>
      <c r="AA387" s="29">
        <v>0</v>
      </c>
      <c r="AB387" s="29">
        <v>0</v>
      </c>
      <c r="AC387" s="29">
        <v>0</v>
      </c>
      <c r="AD387" s="29">
        <v>4</v>
      </c>
      <c r="AE387" s="29">
        <f t="shared" ref="AE387:AE405" si="424">AC387</f>
        <v>0</v>
      </c>
    </row>
    <row r="388" spans="1:31" ht="14.5">
      <c r="A388" s="1"/>
      <c r="B388" s="33">
        <v>3</v>
      </c>
      <c r="C388" s="49">
        <v>3</v>
      </c>
      <c r="D388" s="29">
        <v>3</v>
      </c>
      <c r="E388" s="29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f t="shared" si="420"/>
        <v>0</v>
      </c>
      <c r="L388" s="29">
        <v>1</v>
      </c>
      <c r="M388" s="29">
        <v>1</v>
      </c>
      <c r="N388" s="29">
        <v>1</v>
      </c>
      <c r="O388" s="29">
        <v>4</v>
      </c>
      <c r="P388" s="29">
        <f t="shared" si="421"/>
        <v>1</v>
      </c>
      <c r="Q388" s="29">
        <v>1</v>
      </c>
      <c r="R388" s="29">
        <v>1</v>
      </c>
      <c r="S388" s="29">
        <v>1</v>
      </c>
      <c r="T388" s="29">
        <v>4</v>
      </c>
      <c r="U388" s="29">
        <f t="shared" si="422"/>
        <v>1</v>
      </c>
      <c r="V388" s="29">
        <v>0</v>
      </c>
      <c r="W388" s="29">
        <v>0</v>
      </c>
      <c r="X388" s="29">
        <v>0</v>
      </c>
      <c r="Y388" s="29">
        <v>4</v>
      </c>
      <c r="Z388" s="29">
        <f t="shared" si="423"/>
        <v>0</v>
      </c>
      <c r="AA388" s="29">
        <v>0</v>
      </c>
      <c r="AB388" s="29">
        <v>0</v>
      </c>
      <c r="AC388" s="29">
        <v>0</v>
      </c>
      <c r="AD388" s="29">
        <v>4</v>
      </c>
      <c r="AE388" s="29">
        <f t="shared" si="424"/>
        <v>0</v>
      </c>
    </row>
    <row r="389" spans="1:31" ht="14.5">
      <c r="A389" s="1"/>
      <c r="B389" s="33">
        <v>4</v>
      </c>
      <c r="C389" s="49">
        <v>4</v>
      </c>
      <c r="D389" s="29">
        <v>1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f t="shared" si="420"/>
        <v>0</v>
      </c>
      <c r="L389" s="29">
        <v>1</v>
      </c>
      <c r="M389" s="29">
        <v>3</v>
      </c>
      <c r="N389" s="29">
        <v>3</v>
      </c>
      <c r="O389" s="29">
        <v>1</v>
      </c>
      <c r="P389" s="29">
        <f t="shared" si="421"/>
        <v>3</v>
      </c>
      <c r="Q389" s="29">
        <v>3</v>
      </c>
      <c r="R389" s="29">
        <v>3</v>
      </c>
      <c r="S389" s="29">
        <v>3</v>
      </c>
      <c r="T389" s="29">
        <v>1</v>
      </c>
      <c r="U389" s="29">
        <f t="shared" si="422"/>
        <v>3</v>
      </c>
      <c r="V389" s="29">
        <v>0</v>
      </c>
      <c r="W389" s="29">
        <v>0</v>
      </c>
      <c r="X389" s="29">
        <v>0</v>
      </c>
      <c r="Y389" s="29">
        <v>1</v>
      </c>
      <c r="Z389" s="29">
        <f t="shared" si="423"/>
        <v>0</v>
      </c>
      <c r="AA389" s="29">
        <v>0</v>
      </c>
      <c r="AB389" s="29">
        <v>0</v>
      </c>
      <c r="AC389" s="29">
        <v>0</v>
      </c>
      <c r="AD389" s="29">
        <v>1</v>
      </c>
      <c r="AE389" s="29">
        <f t="shared" si="424"/>
        <v>0</v>
      </c>
    </row>
    <row r="390" spans="1:31" ht="14.5">
      <c r="A390" s="1"/>
      <c r="B390" s="33">
        <v>5</v>
      </c>
      <c r="C390" s="49">
        <v>5</v>
      </c>
      <c r="D390" s="29">
        <v>0</v>
      </c>
      <c r="E390" s="29">
        <v>0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29">
        <f t="shared" si="420"/>
        <v>0</v>
      </c>
      <c r="L390" s="29">
        <v>0</v>
      </c>
      <c r="M390" s="29">
        <v>0</v>
      </c>
      <c r="N390" s="29">
        <v>0</v>
      </c>
      <c r="O390" s="29">
        <v>0</v>
      </c>
      <c r="P390" s="29">
        <f t="shared" si="421"/>
        <v>0</v>
      </c>
      <c r="Q390" s="29">
        <v>0</v>
      </c>
      <c r="R390" s="29">
        <v>0</v>
      </c>
      <c r="S390" s="29">
        <v>0</v>
      </c>
      <c r="T390" s="29">
        <v>0</v>
      </c>
      <c r="U390" s="29">
        <f t="shared" si="422"/>
        <v>0</v>
      </c>
      <c r="V390" s="29">
        <v>0</v>
      </c>
      <c r="W390" s="29">
        <v>0</v>
      </c>
      <c r="X390" s="29">
        <v>0</v>
      </c>
      <c r="Y390" s="29">
        <v>0</v>
      </c>
      <c r="Z390" s="29">
        <f t="shared" si="423"/>
        <v>0</v>
      </c>
      <c r="AA390" s="29">
        <v>0</v>
      </c>
      <c r="AB390" s="29">
        <v>0</v>
      </c>
      <c r="AC390" s="29">
        <v>0</v>
      </c>
      <c r="AD390" s="29">
        <v>0</v>
      </c>
      <c r="AE390" s="29">
        <f t="shared" si="424"/>
        <v>0</v>
      </c>
    </row>
    <row r="391" spans="1:31" ht="14.5">
      <c r="A391" s="1"/>
      <c r="B391" s="33">
        <v>6</v>
      </c>
      <c r="C391" s="49">
        <v>6</v>
      </c>
      <c r="D391" s="29">
        <v>0</v>
      </c>
      <c r="E391" s="29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f t="shared" si="420"/>
        <v>0</v>
      </c>
      <c r="L391" s="29">
        <v>0</v>
      </c>
      <c r="M391" s="29">
        <v>0</v>
      </c>
      <c r="N391" s="29">
        <v>0</v>
      </c>
      <c r="O391" s="29">
        <v>0</v>
      </c>
      <c r="P391" s="29">
        <f t="shared" si="421"/>
        <v>0</v>
      </c>
      <c r="Q391" s="29">
        <v>0</v>
      </c>
      <c r="R391" s="29">
        <v>0</v>
      </c>
      <c r="S391" s="29">
        <v>0</v>
      </c>
      <c r="T391" s="29">
        <v>0</v>
      </c>
      <c r="U391" s="29">
        <f t="shared" si="422"/>
        <v>0</v>
      </c>
      <c r="V391" s="29">
        <v>0</v>
      </c>
      <c r="W391" s="29">
        <v>0</v>
      </c>
      <c r="X391" s="29">
        <v>0</v>
      </c>
      <c r="Y391" s="29">
        <v>0</v>
      </c>
      <c r="Z391" s="29">
        <f t="shared" si="423"/>
        <v>0</v>
      </c>
      <c r="AA391" s="29">
        <v>0</v>
      </c>
      <c r="AB391" s="29">
        <v>0</v>
      </c>
      <c r="AC391" s="29">
        <v>0</v>
      </c>
      <c r="AD391" s="29">
        <v>0</v>
      </c>
      <c r="AE391" s="29">
        <f t="shared" si="424"/>
        <v>0</v>
      </c>
    </row>
    <row r="392" spans="1:31" ht="14.5">
      <c r="A392" s="1"/>
      <c r="B392" s="33">
        <v>7</v>
      </c>
      <c r="C392" s="49">
        <v>7</v>
      </c>
      <c r="D392" s="29">
        <v>1</v>
      </c>
      <c r="E392" s="29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f t="shared" si="420"/>
        <v>0</v>
      </c>
      <c r="L392" s="29">
        <v>1</v>
      </c>
      <c r="M392" s="29">
        <v>1</v>
      </c>
      <c r="N392" s="29">
        <v>1</v>
      </c>
      <c r="O392" s="29">
        <v>1</v>
      </c>
      <c r="P392" s="29">
        <f t="shared" si="421"/>
        <v>1</v>
      </c>
      <c r="Q392" s="29">
        <v>1</v>
      </c>
      <c r="R392" s="29">
        <v>1</v>
      </c>
      <c r="S392" s="29">
        <v>1</v>
      </c>
      <c r="T392" s="29">
        <v>1</v>
      </c>
      <c r="U392" s="29">
        <f t="shared" si="422"/>
        <v>1</v>
      </c>
      <c r="V392" s="29">
        <v>0</v>
      </c>
      <c r="W392" s="29">
        <v>0</v>
      </c>
      <c r="X392" s="29">
        <v>0</v>
      </c>
      <c r="Y392" s="29">
        <v>1</v>
      </c>
      <c r="Z392" s="29">
        <f t="shared" si="423"/>
        <v>0</v>
      </c>
      <c r="AA392" s="29">
        <v>0</v>
      </c>
      <c r="AB392" s="29">
        <v>0</v>
      </c>
      <c r="AC392" s="29">
        <v>0</v>
      </c>
      <c r="AD392" s="29">
        <v>1</v>
      </c>
      <c r="AE392" s="29">
        <f t="shared" si="424"/>
        <v>0</v>
      </c>
    </row>
    <row r="393" spans="1:31" ht="14.5">
      <c r="A393" s="1"/>
      <c r="B393" s="33">
        <v>8</v>
      </c>
      <c r="C393" s="49">
        <v>8</v>
      </c>
      <c r="D393" s="29">
        <v>2</v>
      </c>
      <c r="E393" s="29">
        <v>0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29">
        <f t="shared" si="420"/>
        <v>0</v>
      </c>
      <c r="L393" s="29">
        <v>1</v>
      </c>
      <c r="M393" s="29">
        <v>2</v>
      </c>
      <c r="N393" s="29">
        <v>2</v>
      </c>
      <c r="O393" s="29">
        <v>2</v>
      </c>
      <c r="P393" s="29">
        <f t="shared" si="421"/>
        <v>2</v>
      </c>
      <c r="Q393" s="29">
        <v>2</v>
      </c>
      <c r="R393" s="29">
        <v>2</v>
      </c>
      <c r="S393" s="29">
        <v>2</v>
      </c>
      <c r="T393" s="29">
        <v>2</v>
      </c>
      <c r="U393" s="29">
        <f t="shared" si="422"/>
        <v>2</v>
      </c>
      <c r="V393" s="29">
        <v>0</v>
      </c>
      <c r="W393" s="29">
        <v>0</v>
      </c>
      <c r="X393" s="29">
        <v>0</v>
      </c>
      <c r="Y393" s="29">
        <v>2</v>
      </c>
      <c r="Z393" s="29">
        <f t="shared" si="423"/>
        <v>0</v>
      </c>
      <c r="AA393" s="29">
        <v>0</v>
      </c>
      <c r="AB393" s="29">
        <v>0</v>
      </c>
      <c r="AC393" s="29">
        <v>0</v>
      </c>
      <c r="AD393" s="29">
        <v>2</v>
      </c>
      <c r="AE393" s="29">
        <f t="shared" si="424"/>
        <v>0</v>
      </c>
    </row>
    <row r="394" spans="1:31" ht="14.5">
      <c r="A394" s="1"/>
      <c r="B394" s="33">
        <v>9</v>
      </c>
      <c r="C394" s="49">
        <v>9</v>
      </c>
      <c r="D394" s="29">
        <v>2</v>
      </c>
      <c r="E394" s="29">
        <v>0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f t="shared" si="420"/>
        <v>0</v>
      </c>
      <c r="L394" s="29">
        <v>2</v>
      </c>
      <c r="M394" s="29">
        <v>3</v>
      </c>
      <c r="N394" s="29">
        <v>3</v>
      </c>
      <c r="O394" s="29">
        <v>3</v>
      </c>
      <c r="P394" s="29">
        <f t="shared" si="421"/>
        <v>3</v>
      </c>
      <c r="Q394" s="29">
        <v>3</v>
      </c>
      <c r="R394" s="29">
        <v>3</v>
      </c>
      <c r="S394" s="29">
        <v>3</v>
      </c>
      <c r="T394" s="29">
        <v>3</v>
      </c>
      <c r="U394" s="29">
        <f t="shared" si="422"/>
        <v>3</v>
      </c>
      <c r="V394" s="29">
        <v>0</v>
      </c>
      <c r="W394" s="29">
        <v>0</v>
      </c>
      <c r="X394" s="29">
        <v>0</v>
      </c>
      <c r="Y394" s="29">
        <v>3</v>
      </c>
      <c r="Z394" s="29">
        <f t="shared" si="423"/>
        <v>0</v>
      </c>
      <c r="AA394" s="29">
        <v>0</v>
      </c>
      <c r="AB394" s="29">
        <v>0</v>
      </c>
      <c r="AC394" s="29">
        <v>0</v>
      </c>
      <c r="AD394" s="29">
        <v>3</v>
      </c>
      <c r="AE394" s="29">
        <f t="shared" si="424"/>
        <v>0</v>
      </c>
    </row>
    <row r="395" spans="1:31" ht="14.5">
      <c r="A395" s="1"/>
      <c r="B395" s="33">
        <v>10</v>
      </c>
      <c r="C395" s="49">
        <v>10</v>
      </c>
      <c r="D395" s="29">
        <v>4</v>
      </c>
      <c r="E395" s="29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f t="shared" si="420"/>
        <v>0</v>
      </c>
      <c r="L395" s="29">
        <v>4</v>
      </c>
      <c r="M395" s="29">
        <v>4</v>
      </c>
      <c r="N395" s="29">
        <v>4</v>
      </c>
      <c r="O395" s="29">
        <v>4</v>
      </c>
      <c r="P395" s="29">
        <f t="shared" si="421"/>
        <v>4</v>
      </c>
      <c r="Q395" s="29">
        <v>4</v>
      </c>
      <c r="R395" s="29">
        <v>4</v>
      </c>
      <c r="S395" s="29">
        <v>4</v>
      </c>
      <c r="T395" s="29">
        <v>4</v>
      </c>
      <c r="U395" s="29">
        <f t="shared" si="422"/>
        <v>4</v>
      </c>
      <c r="V395" s="29">
        <v>0</v>
      </c>
      <c r="W395" s="29">
        <v>0</v>
      </c>
      <c r="X395" s="29">
        <v>0</v>
      </c>
      <c r="Y395" s="29">
        <v>4</v>
      </c>
      <c r="Z395" s="29">
        <f t="shared" si="423"/>
        <v>0</v>
      </c>
      <c r="AA395" s="29">
        <v>0</v>
      </c>
      <c r="AB395" s="29">
        <v>0</v>
      </c>
      <c r="AC395" s="29">
        <v>0</v>
      </c>
      <c r="AD395" s="29">
        <v>4</v>
      </c>
      <c r="AE395" s="29">
        <f t="shared" si="424"/>
        <v>0</v>
      </c>
    </row>
    <row r="396" spans="1:31" ht="14.5">
      <c r="A396" s="1"/>
      <c r="B396" s="33">
        <v>11</v>
      </c>
      <c r="C396" s="49">
        <v>11</v>
      </c>
      <c r="D396" s="29">
        <v>0</v>
      </c>
      <c r="E396" s="29">
        <v>0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29">
        <f t="shared" si="420"/>
        <v>0</v>
      </c>
      <c r="L396" s="29">
        <v>3</v>
      </c>
      <c r="M396" s="29">
        <v>3</v>
      </c>
      <c r="N396" s="29">
        <v>3</v>
      </c>
      <c r="O396" s="29">
        <v>6</v>
      </c>
      <c r="P396" s="29">
        <f t="shared" si="421"/>
        <v>3</v>
      </c>
      <c r="Q396" s="29">
        <v>3</v>
      </c>
      <c r="R396" s="29">
        <v>3</v>
      </c>
      <c r="S396" s="29">
        <v>3</v>
      </c>
      <c r="T396" s="29">
        <v>6</v>
      </c>
      <c r="U396" s="29">
        <f t="shared" si="422"/>
        <v>3</v>
      </c>
      <c r="V396" s="29">
        <v>0</v>
      </c>
      <c r="W396" s="29">
        <v>0</v>
      </c>
      <c r="X396" s="29">
        <v>0</v>
      </c>
      <c r="Y396" s="29">
        <v>6</v>
      </c>
      <c r="Z396" s="29">
        <f t="shared" si="423"/>
        <v>0</v>
      </c>
      <c r="AA396" s="29">
        <v>0</v>
      </c>
      <c r="AB396" s="29">
        <v>0</v>
      </c>
      <c r="AC396" s="29">
        <v>0</v>
      </c>
      <c r="AD396" s="29">
        <v>6</v>
      </c>
      <c r="AE396" s="29">
        <f t="shared" si="424"/>
        <v>0</v>
      </c>
    </row>
    <row r="397" spans="1:31" ht="14.5">
      <c r="A397" s="1"/>
      <c r="B397" s="33">
        <v>12</v>
      </c>
      <c r="C397" s="49">
        <v>12</v>
      </c>
      <c r="D397" s="29">
        <v>0</v>
      </c>
      <c r="E397" s="29">
        <v>0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f t="shared" si="420"/>
        <v>0</v>
      </c>
      <c r="L397" s="29">
        <v>0</v>
      </c>
      <c r="M397" s="29">
        <v>0</v>
      </c>
      <c r="N397" s="29">
        <v>0</v>
      </c>
      <c r="O397" s="29">
        <v>0</v>
      </c>
      <c r="P397" s="29">
        <f t="shared" si="421"/>
        <v>0</v>
      </c>
      <c r="Q397" s="29">
        <v>0</v>
      </c>
      <c r="R397" s="29">
        <v>0</v>
      </c>
      <c r="S397" s="29">
        <v>0</v>
      </c>
      <c r="T397" s="29">
        <v>0</v>
      </c>
      <c r="U397" s="29">
        <f t="shared" si="422"/>
        <v>0</v>
      </c>
      <c r="V397" s="29">
        <v>0</v>
      </c>
      <c r="W397" s="29">
        <v>0</v>
      </c>
      <c r="X397" s="29">
        <v>0</v>
      </c>
      <c r="Y397" s="29">
        <v>0</v>
      </c>
      <c r="Z397" s="29">
        <f t="shared" si="423"/>
        <v>0</v>
      </c>
      <c r="AA397" s="29">
        <v>0</v>
      </c>
      <c r="AB397" s="29">
        <v>0</v>
      </c>
      <c r="AC397" s="29">
        <v>0</v>
      </c>
      <c r="AD397" s="29">
        <v>0</v>
      </c>
      <c r="AE397" s="29">
        <f t="shared" si="424"/>
        <v>0</v>
      </c>
    </row>
    <row r="398" spans="1:31" ht="15.75" customHeight="1">
      <c r="A398" s="1"/>
      <c r="B398" s="33">
        <v>13</v>
      </c>
      <c r="C398" s="49">
        <v>13</v>
      </c>
      <c r="D398" s="29">
        <v>0</v>
      </c>
      <c r="E398" s="29">
        <v>0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29">
        <f t="shared" si="420"/>
        <v>0</v>
      </c>
      <c r="L398" s="29">
        <v>1</v>
      </c>
      <c r="M398" s="29">
        <v>0</v>
      </c>
      <c r="N398" s="29">
        <v>0</v>
      </c>
      <c r="O398" s="29">
        <v>0</v>
      </c>
      <c r="P398" s="29">
        <f t="shared" si="421"/>
        <v>0</v>
      </c>
      <c r="Q398" s="29">
        <v>0</v>
      </c>
      <c r="R398" s="29">
        <v>0</v>
      </c>
      <c r="S398" s="29">
        <v>0</v>
      </c>
      <c r="T398" s="29">
        <v>0</v>
      </c>
      <c r="U398" s="29">
        <f t="shared" si="422"/>
        <v>0</v>
      </c>
      <c r="V398" s="29">
        <v>0</v>
      </c>
      <c r="W398" s="29">
        <v>0</v>
      </c>
      <c r="X398" s="29">
        <v>0</v>
      </c>
      <c r="Y398" s="29">
        <v>0</v>
      </c>
      <c r="Z398" s="29">
        <f t="shared" si="423"/>
        <v>0</v>
      </c>
      <c r="AA398" s="29">
        <v>0</v>
      </c>
      <c r="AB398" s="29">
        <v>0</v>
      </c>
      <c r="AC398" s="29">
        <v>0</v>
      </c>
      <c r="AD398" s="29">
        <v>0</v>
      </c>
      <c r="AE398" s="29">
        <f t="shared" si="424"/>
        <v>0</v>
      </c>
    </row>
    <row r="399" spans="1:31" ht="15.75" customHeight="1">
      <c r="A399" s="1"/>
      <c r="B399" s="33">
        <v>14</v>
      </c>
      <c r="C399" s="49">
        <v>14</v>
      </c>
      <c r="D399" s="29">
        <v>0</v>
      </c>
      <c r="E399" s="29">
        <v>0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29">
        <f t="shared" si="420"/>
        <v>0</v>
      </c>
      <c r="L399" s="29">
        <v>4</v>
      </c>
      <c r="M399" s="29">
        <v>0</v>
      </c>
      <c r="N399" s="29">
        <v>0</v>
      </c>
      <c r="O399" s="29">
        <v>0</v>
      </c>
      <c r="P399" s="29">
        <f t="shared" si="421"/>
        <v>0</v>
      </c>
      <c r="Q399" s="29">
        <v>0</v>
      </c>
      <c r="R399" s="29">
        <v>0</v>
      </c>
      <c r="S399" s="29">
        <v>0</v>
      </c>
      <c r="T399" s="29">
        <v>0</v>
      </c>
      <c r="U399" s="29">
        <f t="shared" si="422"/>
        <v>0</v>
      </c>
      <c r="V399" s="29">
        <v>0</v>
      </c>
      <c r="W399" s="29">
        <v>0</v>
      </c>
      <c r="X399" s="29">
        <v>0</v>
      </c>
      <c r="Y399" s="29">
        <v>0</v>
      </c>
      <c r="Z399" s="29">
        <f t="shared" si="423"/>
        <v>0</v>
      </c>
      <c r="AA399" s="29">
        <v>0</v>
      </c>
      <c r="AB399" s="29">
        <v>0</v>
      </c>
      <c r="AC399" s="29">
        <v>0</v>
      </c>
      <c r="AD399" s="29">
        <v>0</v>
      </c>
      <c r="AE399" s="29">
        <f t="shared" si="424"/>
        <v>0</v>
      </c>
    </row>
    <row r="400" spans="1:31" ht="15.75" customHeight="1">
      <c r="A400" s="1"/>
      <c r="B400" s="33">
        <v>15</v>
      </c>
      <c r="C400" s="49">
        <v>15</v>
      </c>
      <c r="D400" s="29">
        <v>0</v>
      </c>
      <c r="E400" s="29">
        <v>0</v>
      </c>
      <c r="F400" s="29">
        <v>0</v>
      </c>
      <c r="G400" s="29">
        <v>0</v>
      </c>
      <c r="H400" s="29">
        <v>0</v>
      </c>
      <c r="I400" s="29">
        <v>0</v>
      </c>
      <c r="J400" s="29">
        <v>0</v>
      </c>
      <c r="K400" s="29">
        <f t="shared" si="420"/>
        <v>0</v>
      </c>
      <c r="L400" s="29">
        <v>0</v>
      </c>
      <c r="M400" s="29">
        <v>0</v>
      </c>
      <c r="N400" s="29">
        <v>0</v>
      </c>
      <c r="O400" s="29">
        <v>0</v>
      </c>
      <c r="P400" s="29">
        <f t="shared" si="421"/>
        <v>0</v>
      </c>
      <c r="Q400" s="29">
        <v>0</v>
      </c>
      <c r="R400" s="29">
        <v>0</v>
      </c>
      <c r="S400" s="29">
        <v>0</v>
      </c>
      <c r="T400" s="29">
        <v>0</v>
      </c>
      <c r="U400" s="29">
        <f t="shared" si="422"/>
        <v>0</v>
      </c>
      <c r="V400" s="29">
        <v>0</v>
      </c>
      <c r="W400" s="29">
        <v>0</v>
      </c>
      <c r="X400" s="29">
        <v>0</v>
      </c>
      <c r="Y400" s="29">
        <v>0</v>
      </c>
      <c r="Z400" s="29">
        <f t="shared" si="423"/>
        <v>0</v>
      </c>
      <c r="AA400" s="29">
        <v>0</v>
      </c>
      <c r="AB400" s="29">
        <v>0</v>
      </c>
      <c r="AC400" s="29">
        <v>0</v>
      </c>
      <c r="AD400" s="29">
        <v>0</v>
      </c>
      <c r="AE400" s="29">
        <f t="shared" si="424"/>
        <v>0</v>
      </c>
    </row>
    <row r="401" spans="1:31" ht="15.75" customHeight="1">
      <c r="A401" s="1"/>
      <c r="B401" s="33">
        <v>16</v>
      </c>
      <c r="C401" s="49">
        <v>16</v>
      </c>
      <c r="D401" s="29">
        <v>1</v>
      </c>
      <c r="E401" s="29">
        <v>0</v>
      </c>
      <c r="F401" s="29">
        <v>0</v>
      </c>
      <c r="G401" s="29">
        <v>0</v>
      </c>
      <c r="H401" s="29">
        <v>0</v>
      </c>
      <c r="I401" s="29">
        <v>0</v>
      </c>
      <c r="J401" s="29">
        <v>0</v>
      </c>
      <c r="K401" s="29">
        <f t="shared" si="420"/>
        <v>0</v>
      </c>
      <c r="L401" s="29">
        <v>1</v>
      </c>
      <c r="M401" s="29">
        <v>1</v>
      </c>
      <c r="N401" s="29">
        <v>1</v>
      </c>
      <c r="O401" s="29">
        <v>1</v>
      </c>
      <c r="P401" s="29">
        <f t="shared" si="421"/>
        <v>1</v>
      </c>
      <c r="Q401" s="29">
        <v>1</v>
      </c>
      <c r="R401" s="29">
        <v>1</v>
      </c>
      <c r="S401" s="29">
        <v>1</v>
      </c>
      <c r="T401" s="29">
        <v>1</v>
      </c>
      <c r="U401" s="29">
        <f t="shared" si="422"/>
        <v>1</v>
      </c>
      <c r="V401" s="29">
        <v>0</v>
      </c>
      <c r="W401" s="29">
        <v>0</v>
      </c>
      <c r="X401" s="29">
        <v>0</v>
      </c>
      <c r="Y401" s="29">
        <v>1</v>
      </c>
      <c r="Z401" s="29">
        <f t="shared" si="423"/>
        <v>0</v>
      </c>
      <c r="AA401" s="29">
        <v>0</v>
      </c>
      <c r="AB401" s="29">
        <v>0</v>
      </c>
      <c r="AC401" s="29">
        <v>0</v>
      </c>
      <c r="AD401" s="29">
        <v>1</v>
      </c>
      <c r="AE401" s="29">
        <f t="shared" si="424"/>
        <v>0</v>
      </c>
    </row>
    <row r="402" spans="1:31" ht="15.75" customHeight="1">
      <c r="A402" s="1"/>
      <c r="B402" s="33">
        <v>17</v>
      </c>
      <c r="C402" s="49">
        <v>17</v>
      </c>
      <c r="D402" s="29">
        <v>0</v>
      </c>
      <c r="E402" s="29">
        <v>0</v>
      </c>
      <c r="F402" s="29">
        <v>0</v>
      </c>
      <c r="G402" s="29">
        <v>0</v>
      </c>
      <c r="H402" s="29">
        <v>0</v>
      </c>
      <c r="I402" s="29">
        <v>0</v>
      </c>
      <c r="J402" s="29">
        <v>0</v>
      </c>
      <c r="K402" s="29">
        <f t="shared" si="420"/>
        <v>0</v>
      </c>
      <c r="L402" s="29">
        <v>0</v>
      </c>
      <c r="M402" s="29">
        <v>0</v>
      </c>
      <c r="N402" s="29">
        <v>0</v>
      </c>
      <c r="O402" s="29">
        <v>0</v>
      </c>
      <c r="P402" s="29">
        <f t="shared" si="421"/>
        <v>0</v>
      </c>
      <c r="Q402" s="29">
        <v>0</v>
      </c>
      <c r="R402" s="29">
        <v>0</v>
      </c>
      <c r="S402" s="29">
        <v>0</v>
      </c>
      <c r="T402" s="29">
        <v>0</v>
      </c>
      <c r="U402" s="29">
        <f t="shared" si="422"/>
        <v>0</v>
      </c>
      <c r="V402" s="29">
        <v>0</v>
      </c>
      <c r="W402" s="29">
        <v>0</v>
      </c>
      <c r="X402" s="29">
        <v>0</v>
      </c>
      <c r="Y402" s="29">
        <v>0</v>
      </c>
      <c r="Z402" s="29">
        <f t="shared" si="423"/>
        <v>0</v>
      </c>
      <c r="AA402" s="29">
        <v>0</v>
      </c>
      <c r="AB402" s="29">
        <v>0</v>
      </c>
      <c r="AC402" s="29">
        <v>0</v>
      </c>
      <c r="AD402" s="29">
        <v>0</v>
      </c>
      <c r="AE402" s="29">
        <f t="shared" si="424"/>
        <v>0</v>
      </c>
    </row>
    <row r="403" spans="1:31" ht="15.75" customHeight="1">
      <c r="A403" s="1"/>
      <c r="B403" s="33">
        <v>18</v>
      </c>
      <c r="C403" s="49">
        <v>18</v>
      </c>
      <c r="D403" s="29">
        <v>0</v>
      </c>
      <c r="E403" s="29">
        <v>0</v>
      </c>
      <c r="F403" s="29">
        <v>0</v>
      </c>
      <c r="G403" s="29">
        <v>0</v>
      </c>
      <c r="H403" s="29">
        <v>0</v>
      </c>
      <c r="I403" s="29">
        <v>0</v>
      </c>
      <c r="J403" s="29">
        <v>0</v>
      </c>
      <c r="K403" s="29">
        <f t="shared" si="420"/>
        <v>0</v>
      </c>
      <c r="L403" s="29">
        <v>0</v>
      </c>
      <c r="M403" s="29">
        <v>0</v>
      </c>
      <c r="N403" s="29">
        <v>0</v>
      </c>
      <c r="O403" s="29">
        <v>0</v>
      </c>
      <c r="P403" s="29">
        <f t="shared" si="421"/>
        <v>0</v>
      </c>
      <c r="Q403" s="29">
        <v>0</v>
      </c>
      <c r="R403" s="29">
        <v>0</v>
      </c>
      <c r="S403" s="29">
        <v>0</v>
      </c>
      <c r="T403" s="29">
        <v>0</v>
      </c>
      <c r="U403" s="29">
        <f t="shared" si="422"/>
        <v>0</v>
      </c>
      <c r="V403" s="29">
        <v>0</v>
      </c>
      <c r="W403" s="29">
        <v>0</v>
      </c>
      <c r="X403" s="29">
        <v>0</v>
      </c>
      <c r="Y403" s="29">
        <v>0</v>
      </c>
      <c r="Z403" s="29">
        <f t="shared" si="423"/>
        <v>0</v>
      </c>
      <c r="AA403" s="29">
        <v>0</v>
      </c>
      <c r="AB403" s="29">
        <v>0</v>
      </c>
      <c r="AC403" s="29">
        <v>0</v>
      </c>
      <c r="AD403" s="29">
        <v>0</v>
      </c>
      <c r="AE403" s="29">
        <f t="shared" si="424"/>
        <v>0</v>
      </c>
    </row>
    <row r="404" spans="1:31" ht="15.75" customHeight="1">
      <c r="A404" s="1"/>
      <c r="B404" s="33">
        <v>19</v>
      </c>
      <c r="C404" s="49">
        <v>19</v>
      </c>
      <c r="D404" s="29">
        <v>0</v>
      </c>
      <c r="E404" s="29">
        <v>0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29">
        <f t="shared" si="420"/>
        <v>0</v>
      </c>
      <c r="L404" s="29">
        <v>0</v>
      </c>
      <c r="M404" s="29">
        <v>0</v>
      </c>
      <c r="N404" s="29">
        <v>0</v>
      </c>
      <c r="O404" s="29">
        <v>0</v>
      </c>
      <c r="P404" s="29">
        <f t="shared" si="421"/>
        <v>0</v>
      </c>
      <c r="Q404" s="29">
        <v>0</v>
      </c>
      <c r="R404" s="29">
        <v>0</v>
      </c>
      <c r="S404" s="29">
        <v>0</v>
      </c>
      <c r="T404" s="29">
        <v>0</v>
      </c>
      <c r="U404" s="29">
        <f t="shared" si="422"/>
        <v>0</v>
      </c>
      <c r="V404" s="29">
        <v>0</v>
      </c>
      <c r="W404" s="29">
        <v>0</v>
      </c>
      <c r="X404" s="29">
        <v>0</v>
      </c>
      <c r="Y404" s="29">
        <v>0</v>
      </c>
      <c r="Z404" s="29">
        <f t="shared" si="423"/>
        <v>0</v>
      </c>
      <c r="AA404" s="29">
        <v>0</v>
      </c>
      <c r="AB404" s="29">
        <v>0</v>
      </c>
      <c r="AC404" s="29">
        <v>0</v>
      </c>
      <c r="AD404" s="29">
        <v>0</v>
      </c>
      <c r="AE404" s="29">
        <f t="shared" si="424"/>
        <v>0</v>
      </c>
    </row>
    <row r="405" spans="1:31" ht="15.75" customHeight="1">
      <c r="A405" s="1"/>
      <c r="B405" s="33">
        <v>20</v>
      </c>
      <c r="C405" s="49">
        <v>20</v>
      </c>
      <c r="D405" s="29">
        <v>0</v>
      </c>
      <c r="E405" s="29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f t="shared" si="420"/>
        <v>0</v>
      </c>
      <c r="L405" s="29">
        <v>0</v>
      </c>
      <c r="M405" s="29">
        <v>0</v>
      </c>
      <c r="N405" s="29">
        <v>0</v>
      </c>
      <c r="O405" s="29">
        <v>0</v>
      </c>
      <c r="P405" s="29">
        <f t="shared" si="421"/>
        <v>0</v>
      </c>
      <c r="Q405" s="29">
        <v>0</v>
      </c>
      <c r="R405" s="29">
        <v>0</v>
      </c>
      <c r="S405" s="29">
        <v>0</v>
      </c>
      <c r="T405" s="29">
        <v>0</v>
      </c>
      <c r="U405" s="29">
        <f t="shared" si="422"/>
        <v>0</v>
      </c>
      <c r="V405" s="29">
        <v>0</v>
      </c>
      <c r="W405" s="29">
        <v>0</v>
      </c>
      <c r="X405" s="29">
        <v>0</v>
      </c>
      <c r="Y405" s="29">
        <v>0</v>
      </c>
      <c r="Z405" s="29">
        <f t="shared" si="423"/>
        <v>0</v>
      </c>
      <c r="AA405" s="29">
        <v>0</v>
      </c>
      <c r="AB405" s="29">
        <v>0</v>
      </c>
      <c r="AC405" s="29">
        <v>0</v>
      </c>
      <c r="AD405" s="29">
        <v>0</v>
      </c>
      <c r="AE405" s="29">
        <f t="shared" si="424"/>
        <v>0</v>
      </c>
    </row>
    <row r="406" spans="1:31" ht="30" customHeight="1">
      <c r="A406" s="1"/>
      <c r="B406" s="142" t="s">
        <v>69</v>
      </c>
      <c r="C406" s="143"/>
      <c r="D406" s="51">
        <f>+SUM(D386:D405)</f>
        <v>20</v>
      </c>
      <c r="E406" s="51">
        <f t="shared" ref="E406" si="425">+SUM(E386:E405)</f>
        <v>0</v>
      </c>
      <c r="F406" s="51">
        <f t="shared" ref="F406" si="426">+SUM(F386:F405)</f>
        <v>0</v>
      </c>
      <c r="G406" s="51">
        <f t="shared" ref="G406" si="427">+SUM(G386:G405)</f>
        <v>0</v>
      </c>
      <c r="H406" s="51">
        <f t="shared" ref="H406" si="428">+SUM(H386:H405)</f>
        <v>0</v>
      </c>
      <c r="I406" s="51">
        <f t="shared" ref="I406" si="429">+SUM(I386:I405)</f>
        <v>0</v>
      </c>
      <c r="J406" s="51">
        <f t="shared" ref="J406" si="430">+SUM(J386:J405)</f>
        <v>0</v>
      </c>
      <c r="K406" s="51">
        <f t="shared" ref="K406" si="431">+SUM(K386:K405)</f>
        <v>0</v>
      </c>
      <c r="L406" s="51">
        <f t="shared" ref="L406" si="432">+SUM(L386:L405)</f>
        <v>24</v>
      </c>
      <c r="M406" s="51">
        <f t="shared" ref="M406" si="433">+SUM(M386:M405)</f>
        <v>24</v>
      </c>
      <c r="N406" s="51">
        <f t="shared" ref="N406" si="434">+SUM(N386:N405)</f>
        <v>24</v>
      </c>
      <c r="O406" s="51">
        <f t="shared" ref="O406" si="435">+SUM(O386:O405)</f>
        <v>28</v>
      </c>
      <c r="P406" s="51">
        <f t="shared" ref="P406" si="436">+SUM(P386:P405)</f>
        <v>24</v>
      </c>
      <c r="Q406" s="51">
        <f t="shared" ref="Q406" si="437">+SUM(Q386:Q405)</f>
        <v>24</v>
      </c>
      <c r="R406" s="51">
        <f t="shared" ref="R406" si="438">+SUM(R386:R405)</f>
        <v>24</v>
      </c>
      <c r="S406" s="51">
        <f t="shared" ref="S406" si="439">+SUM(S386:S405)</f>
        <v>24</v>
      </c>
      <c r="T406" s="51">
        <f t="shared" ref="T406" si="440">+SUM(T386:T405)</f>
        <v>28</v>
      </c>
      <c r="U406" s="51">
        <f t="shared" ref="U406" si="441">+SUM(U386:U405)</f>
        <v>24</v>
      </c>
      <c r="V406" s="51">
        <f t="shared" ref="V406" si="442">+SUM(V386:V405)</f>
        <v>0</v>
      </c>
      <c r="W406" s="51">
        <f t="shared" ref="W406" si="443">+SUM(W386:W405)</f>
        <v>0</v>
      </c>
      <c r="X406" s="51">
        <f t="shared" ref="X406" si="444">+SUM(X386:X405)</f>
        <v>0</v>
      </c>
      <c r="Y406" s="51">
        <f t="shared" ref="Y406" si="445">+SUM(Y386:Y405)</f>
        <v>28</v>
      </c>
      <c r="Z406" s="51">
        <f t="shared" ref="Z406" si="446">+SUM(Z386:Z405)</f>
        <v>0</v>
      </c>
      <c r="AA406" s="51">
        <f t="shared" ref="AA406" si="447">+SUM(AA386:AA405)</f>
        <v>0</v>
      </c>
      <c r="AB406" s="51">
        <f t="shared" ref="AB406" si="448">+SUM(AB386:AB405)</f>
        <v>0</v>
      </c>
      <c r="AC406" s="51">
        <f t="shared" ref="AC406" si="449">+SUM(AC386:AC405)</f>
        <v>0</v>
      </c>
      <c r="AD406" s="51">
        <f t="shared" ref="AD406" si="450">+SUM(AD386:AD405)</f>
        <v>28</v>
      </c>
      <c r="AE406" s="51">
        <f t="shared" ref="AE406" si="451">+SUM(AE386:AE405)</f>
        <v>0</v>
      </c>
    </row>
    <row r="407" spans="1:31" ht="15.75" customHeight="1">
      <c r="A407" s="1"/>
      <c r="B407" s="1" t="str">
        <f>B380</f>
        <v>Organik Pelindo Penugasan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31" ht="14.5">
      <c r="A408" s="1"/>
      <c r="B408" s="40" t="str">
        <f>Usia!B213</f>
        <v>PT Kaltim Karingau Terminal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31" ht="14.5">
      <c r="A409" s="1"/>
      <c r="B409" s="137" t="s">
        <v>3</v>
      </c>
      <c r="C409" s="3"/>
      <c r="D409" s="4" t="s">
        <v>0</v>
      </c>
      <c r="E409" s="4" t="s">
        <v>1</v>
      </c>
      <c r="F409" s="4" t="s">
        <v>0</v>
      </c>
      <c r="G409" s="4" t="s">
        <v>1</v>
      </c>
      <c r="H409" s="4" t="s">
        <v>0</v>
      </c>
      <c r="I409" s="4" t="s">
        <v>1</v>
      </c>
      <c r="J409" s="4" t="s">
        <v>0</v>
      </c>
      <c r="K409" s="4" t="s">
        <v>1</v>
      </c>
      <c r="L409" s="5" t="s">
        <v>0</v>
      </c>
      <c r="M409" s="5" t="s">
        <v>0</v>
      </c>
      <c r="N409" s="4" t="s">
        <v>0</v>
      </c>
      <c r="O409" s="4" t="s">
        <v>1</v>
      </c>
      <c r="P409" s="6" t="s">
        <v>0</v>
      </c>
      <c r="Q409" s="5" t="s">
        <v>0</v>
      </c>
      <c r="R409" s="5" t="s">
        <v>0</v>
      </c>
      <c r="S409" s="4" t="s">
        <v>0</v>
      </c>
      <c r="T409" s="4" t="s">
        <v>1</v>
      </c>
      <c r="U409" s="6" t="s">
        <v>0</v>
      </c>
      <c r="V409" s="5" t="s">
        <v>0</v>
      </c>
      <c r="W409" s="5" t="s">
        <v>0</v>
      </c>
      <c r="X409" s="4" t="s">
        <v>0</v>
      </c>
      <c r="Y409" s="4" t="s">
        <v>1</v>
      </c>
      <c r="Z409" s="6" t="s">
        <v>0</v>
      </c>
      <c r="AA409" s="5" t="s">
        <v>0</v>
      </c>
      <c r="AB409" s="5" t="s">
        <v>0</v>
      </c>
      <c r="AC409" s="4" t="s">
        <v>0</v>
      </c>
      <c r="AD409" s="4" t="s">
        <v>1</v>
      </c>
      <c r="AE409" s="6" t="s">
        <v>0</v>
      </c>
    </row>
    <row r="410" spans="1:31" ht="15" customHeight="1">
      <c r="A410" s="1"/>
      <c r="B410" s="138"/>
      <c r="C410" s="9" t="s">
        <v>38</v>
      </c>
      <c r="D410" s="9" t="s">
        <v>6</v>
      </c>
      <c r="E410" s="9" t="s">
        <v>6</v>
      </c>
      <c r="F410" s="9" t="s">
        <v>7</v>
      </c>
      <c r="G410" s="9" t="s">
        <v>7</v>
      </c>
      <c r="H410" s="9" t="s">
        <v>8</v>
      </c>
      <c r="I410" s="9" t="s">
        <v>8</v>
      </c>
      <c r="J410" s="9" t="s">
        <v>9</v>
      </c>
      <c r="K410" s="9" t="s">
        <v>9</v>
      </c>
      <c r="L410" s="10" t="s">
        <v>10</v>
      </c>
      <c r="M410" s="10" t="s">
        <v>11</v>
      </c>
      <c r="N410" s="9" t="s">
        <v>12</v>
      </c>
      <c r="O410" s="9" t="s">
        <v>6</v>
      </c>
      <c r="P410" s="11" t="s">
        <v>6</v>
      </c>
      <c r="Q410" s="10" t="s">
        <v>63</v>
      </c>
      <c r="R410" s="10" t="s">
        <v>13</v>
      </c>
      <c r="S410" s="9" t="s">
        <v>14</v>
      </c>
      <c r="T410" s="9" t="s">
        <v>7</v>
      </c>
      <c r="U410" s="11" t="s">
        <v>7</v>
      </c>
      <c r="V410" s="10" t="s">
        <v>15</v>
      </c>
      <c r="W410" s="10" t="s">
        <v>16</v>
      </c>
      <c r="X410" s="9" t="s">
        <v>17</v>
      </c>
      <c r="Y410" s="9" t="s">
        <v>8</v>
      </c>
      <c r="Z410" s="11" t="s">
        <v>8</v>
      </c>
      <c r="AA410" s="10" t="s">
        <v>18</v>
      </c>
      <c r="AB410" s="10" t="s">
        <v>19</v>
      </c>
      <c r="AC410" s="9" t="s">
        <v>9</v>
      </c>
      <c r="AD410" s="9" t="s">
        <v>9</v>
      </c>
      <c r="AE410" s="11" t="s">
        <v>20</v>
      </c>
    </row>
    <row r="411" spans="1:31" ht="14.5">
      <c r="A411" s="1"/>
      <c r="B411" s="139"/>
      <c r="C411" s="13"/>
      <c r="D411" s="14">
        <v>2021</v>
      </c>
      <c r="E411" s="14">
        <v>2021</v>
      </c>
      <c r="F411" s="14">
        <v>2021</v>
      </c>
      <c r="G411" s="14">
        <v>2021</v>
      </c>
      <c r="H411" s="14">
        <v>2021</v>
      </c>
      <c r="I411" s="14">
        <v>2021</v>
      </c>
      <c r="J411" s="14">
        <v>2021</v>
      </c>
      <c r="K411" s="14">
        <v>2021</v>
      </c>
      <c r="L411" s="15" t="s">
        <v>22</v>
      </c>
      <c r="M411" s="15" t="s">
        <v>22</v>
      </c>
      <c r="N411" s="14" t="s">
        <v>22</v>
      </c>
      <c r="O411" s="14" t="s">
        <v>22</v>
      </c>
      <c r="P411" s="16">
        <v>2022</v>
      </c>
      <c r="Q411" s="15" t="s">
        <v>22</v>
      </c>
      <c r="R411" s="15" t="s">
        <v>22</v>
      </c>
      <c r="S411" s="14" t="s">
        <v>22</v>
      </c>
      <c r="T411" s="14" t="s">
        <v>22</v>
      </c>
      <c r="U411" s="16">
        <v>2022</v>
      </c>
      <c r="V411" s="15" t="s">
        <v>22</v>
      </c>
      <c r="W411" s="15" t="s">
        <v>22</v>
      </c>
      <c r="X411" s="14" t="s">
        <v>22</v>
      </c>
      <c r="Y411" s="14" t="s">
        <v>22</v>
      </c>
      <c r="Z411" s="16">
        <v>2022</v>
      </c>
      <c r="AA411" s="15" t="s">
        <v>22</v>
      </c>
      <c r="AB411" s="15" t="s">
        <v>22</v>
      </c>
      <c r="AC411" s="14">
        <v>2022</v>
      </c>
      <c r="AD411" s="14">
        <v>2022</v>
      </c>
      <c r="AE411" s="16">
        <v>2022</v>
      </c>
    </row>
    <row r="412" spans="1:31" ht="14.5">
      <c r="A412" s="1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 ht="14.5">
      <c r="A413" s="1"/>
      <c r="B413" s="33">
        <v>1</v>
      </c>
      <c r="C413" s="49">
        <v>1</v>
      </c>
      <c r="D413" s="29">
        <v>0</v>
      </c>
      <c r="E413" s="29">
        <v>0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29">
        <f>E413+G413+I413</f>
        <v>0</v>
      </c>
      <c r="L413" s="29">
        <v>2</v>
      </c>
      <c r="M413" s="29">
        <v>2</v>
      </c>
      <c r="N413" s="29">
        <v>2</v>
      </c>
      <c r="O413" s="29">
        <v>2</v>
      </c>
      <c r="P413" s="29">
        <f>N413</f>
        <v>2</v>
      </c>
      <c r="Q413" s="29">
        <v>2</v>
      </c>
      <c r="R413" s="29">
        <v>2</v>
      </c>
      <c r="S413" s="29">
        <v>0</v>
      </c>
      <c r="T413" s="29">
        <v>2</v>
      </c>
      <c r="U413" s="29">
        <f>S413</f>
        <v>0</v>
      </c>
      <c r="V413" s="29">
        <v>0</v>
      </c>
      <c r="W413" s="29">
        <v>0</v>
      </c>
      <c r="X413" s="29">
        <v>0</v>
      </c>
      <c r="Y413" s="29">
        <v>2</v>
      </c>
      <c r="Z413" s="29">
        <f>X413</f>
        <v>0</v>
      </c>
      <c r="AA413" s="29">
        <v>0</v>
      </c>
      <c r="AB413" s="29">
        <v>0</v>
      </c>
      <c r="AC413" s="29">
        <v>0</v>
      </c>
      <c r="AD413" s="29">
        <v>2</v>
      </c>
      <c r="AE413" s="29">
        <f>AC413</f>
        <v>0</v>
      </c>
    </row>
    <row r="414" spans="1:31" ht="14.5">
      <c r="A414" s="1"/>
      <c r="B414" s="33">
        <v>2</v>
      </c>
      <c r="C414" s="49">
        <v>2</v>
      </c>
      <c r="D414" s="29">
        <v>0</v>
      </c>
      <c r="E414" s="29">
        <v>0</v>
      </c>
      <c r="F414" s="29">
        <v>0</v>
      </c>
      <c r="G414" s="29">
        <v>0</v>
      </c>
      <c r="H414" s="29">
        <v>0</v>
      </c>
      <c r="I414" s="29">
        <v>0</v>
      </c>
      <c r="J414" s="29">
        <v>0</v>
      </c>
      <c r="K414" s="29">
        <f t="shared" ref="K414:K432" si="452">E414+G414+I414</f>
        <v>0</v>
      </c>
      <c r="L414" s="29">
        <v>0</v>
      </c>
      <c r="M414" s="29">
        <v>0</v>
      </c>
      <c r="N414" s="29">
        <v>0</v>
      </c>
      <c r="O414" s="29">
        <v>0</v>
      </c>
      <c r="P414" s="29">
        <f t="shared" ref="P414:P432" si="453">N414</f>
        <v>0</v>
      </c>
      <c r="Q414" s="29">
        <v>0</v>
      </c>
      <c r="R414" s="29">
        <v>0</v>
      </c>
      <c r="S414" s="29">
        <v>0</v>
      </c>
      <c r="T414" s="29">
        <v>0</v>
      </c>
      <c r="U414" s="29">
        <f t="shared" ref="U414:U432" si="454">S414</f>
        <v>0</v>
      </c>
      <c r="V414" s="29">
        <v>0</v>
      </c>
      <c r="W414" s="29">
        <v>0</v>
      </c>
      <c r="X414" s="29">
        <v>0</v>
      </c>
      <c r="Y414" s="29">
        <v>0</v>
      </c>
      <c r="Z414" s="29">
        <f t="shared" ref="Z414:Z432" si="455">X414</f>
        <v>0</v>
      </c>
      <c r="AA414" s="29">
        <v>0</v>
      </c>
      <c r="AB414" s="29">
        <v>0</v>
      </c>
      <c r="AC414" s="29">
        <v>0</v>
      </c>
      <c r="AD414" s="29">
        <v>0</v>
      </c>
      <c r="AE414" s="29">
        <f t="shared" ref="AE414:AE432" si="456">AC414</f>
        <v>0</v>
      </c>
    </row>
    <row r="415" spans="1:31" ht="14.5">
      <c r="A415" s="1"/>
      <c r="B415" s="33">
        <v>3</v>
      </c>
      <c r="C415" s="49">
        <v>3</v>
      </c>
      <c r="D415" s="29">
        <v>2</v>
      </c>
      <c r="E415" s="29">
        <v>0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29">
        <f t="shared" si="452"/>
        <v>0</v>
      </c>
      <c r="L415" s="29">
        <v>0</v>
      </c>
      <c r="M415" s="29">
        <v>0</v>
      </c>
      <c r="N415" s="29">
        <v>0</v>
      </c>
      <c r="O415" s="29">
        <v>0</v>
      </c>
      <c r="P415" s="29">
        <f t="shared" si="453"/>
        <v>0</v>
      </c>
      <c r="Q415" s="29">
        <v>0</v>
      </c>
      <c r="R415" s="29">
        <v>0</v>
      </c>
      <c r="S415" s="29">
        <v>2</v>
      </c>
      <c r="T415" s="29">
        <v>0</v>
      </c>
      <c r="U415" s="29">
        <f t="shared" si="454"/>
        <v>2</v>
      </c>
      <c r="V415" s="29">
        <v>0</v>
      </c>
      <c r="W415" s="29">
        <v>0</v>
      </c>
      <c r="X415" s="29">
        <v>0</v>
      </c>
      <c r="Y415" s="29">
        <v>0</v>
      </c>
      <c r="Z415" s="29">
        <f t="shared" si="455"/>
        <v>0</v>
      </c>
      <c r="AA415" s="29">
        <v>0</v>
      </c>
      <c r="AB415" s="29">
        <v>0</v>
      </c>
      <c r="AC415" s="29">
        <v>0</v>
      </c>
      <c r="AD415" s="29">
        <v>0</v>
      </c>
      <c r="AE415" s="29">
        <f t="shared" si="456"/>
        <v>0</v>
      </c>
    </row>
    <row r="416" spans="1:31" ht="14.5">
      <c r="A416" s="1"/>
      <c r="B416" s="33">
        <v>4</v>
      </c>
      <c r="C416" s="49">
        <v>4</v>
      </c>
      <c r="D416" s="29">
        <v>0</v>
      </c>
      <c r="E416" s="29">
        <v>0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29">
        <f t="shared" si="452"/>
        <v>0</v>
      </c>
      <c r="L416" s="29">
        <v>1</v>
      </c>
      <c r="M416" s="29">
        <v>1</v>
      </c>
      <c r="N416" s="29">
        <v>1</v>
      </c>
      <c r="O416" s="29">
        <v>1</v>
      </c>
      <c r="P416" s="29">
        <f t="shared" si="453"/>
        <v>1</v>
      </c>
      <c r="Q416" s="29">
        <v>1</v>
      </c>
      <c r="R416" s="29">
        <v>1</v>
      </c>
      <c r="S416" s="29">
        <v>0</v>
      </c>
      <c r="T416" s="29">
        <v>1</v>
      </c>
      <c r="U416" s="29">
        <f t="shared" si="454"/>
        <v>0</v>
      </c>
      <c r="V416" s="29">
        <v>0</v>
      </c>
      <c r="W416" s="29">
        <v>0</v>
      </c>
      <c r="X416" s="29">
        <v>0</v>
      </c>
      <c r="Y416" s="29">
        <v>1</v>
      </c>
      <c r="Z416" s="29">
        <f t="shared" si="455"/>
        <v>0</v>
      </c>
      <c r="AA416" s="29">
        <v>0</v>
      </c>
      <c r="AB416" s="29">
        <v>0</v>
      </c>
      <c r="AC416" s="29">
        <v>0</v>
      </c>
      <c r="AD416" s="29">
        <v>1</v>
      </c>
      <c r="AE416" s="29">
        <f t="shared" si="456"/>
        <v>0</v>
      </c>
    </row>
    <row r="417" spans="1:31" ht="14.5">
      <c r="A417" s="1"/>
      <c r="B417" s="33">
        <v>5</v>
      </c>
      <c r="C417" s="49">
        <v>5</v>
      </c>
      <c r="D417" s="29">
        <v>0</v>
      </c>
      <c r="E417" s="29">
        <v>0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29">
        <f t="shared" si="452"/>
        <v>0</v>
      </c>
      <c r="L417" s="29">
        <v>0</v>
      </c>
      <c r="M417" s="29">
        <v>0</v>
      </c>
      <c r="N417" s="29">
        <v>0</v>
      </c>
      <c r="O417" s="29">
        <v>0</v>
      </c>
      <c r="P417" s="29">
        <f t="shared" si="453"/>
        <v>0</v>
      </c>
      <c r="Q417" s="29">
        <v>0</v>
      </c>
      <c r="R417" s="29">
        <v>0</v>
      </c>
      <c r="S417" s="29">
        <v>0</v>
      </c>
      <c r="T417" s="29">
        <v>0</v>
      </c>
      <c r="U417" s="29">
        <f t="shared" si="454"/>
        <v>0</v>
      </c>
      <c r="V417" s="29">
        <v>0</v>
      </c>
      <c r="W417" s="29">
        <v>0</v>
      </c>
      <c r="X417" s="29">
        <v>0</v>
      </c>
      <c r="Y417" s="29">
        <v>0</v>
      </c>
      <c r="Z417" s="29">
        <f t="shared" si="455"/>
        <v>0</v>
      </c>
      <c r="AA417" s="29">
        <v>0</v>
      </c>
      <c r="AB417" s="29">
        <v>0</v>
      </c>
      <c r="AC417" s="29">
        <v>0</v>
      </c>
      <c r="AD417" s="29">
        <v>0</v>
      </c>
      <c r="AE417" s="29">
        <f t="shared" si="456"/>
        <v>0</v>
      </c>
    </row>
    <row r="418" spans="1:31" ht="14.5">
      <c r="A418" s="1"/>
      <c r="B418" s="33">
        <v>6</v>
      </c>
      <c r="C418" s="49">
        <v>6</v>
      </c>
      <c r="D418" s="29">
        <v>3</v>
      </c>
      <c r="E418" s="29">
        <v>0</v>
      </c>
      <c r="F418" s="29">
        <v>3</v>
      </c>
      <c r="G418" s="29">
        <v>0</v>
      </c>
      <c r="H418" s="29">
        <v>2</v>
      </c>
      <c r="I418" s="29">
        <v>0</v>
      </c>
      <c r="J418" s="29">
        <v>2</v>
      </c>
      <c r="K418" s="29">
        <f t="shared" si="452"/>
        <v>0</v>
      </c>
      <c r="L418" s="29">
        <v>8</v>
      </c>
      <c r="M418" s="29">
        <v>8</v>
      </c>
      <c r="N418" s="29">
        <v>8</v>
      </c>
      <c r="O418" s="29">
        <v>8</v>
      </c>
      <c r="P418" s="29">
        <f t="shared" si="453"/>
        <v>8</v>
      </c>
      <c r="Q418" s="29">
        <v>8</v>
      </c>
      <c r="R418" s="29">
        <v>8</v>
      </c>
      <c r="S418" s="29">
        <v>2</v>
      </c>
      <c r="T418" s="29">
        <v>8</v>
      </c>
      <c r="U418" s="29">
        <f t="shared" si="454"/>
        <v>2</v>
      </c>
      <c r="V418" s="29">
        <v>0</v>
      </c>
      <c r="W418" s="29">
        <v>0</v>
      </c>
      <c r="X418" s="29">
        <v>0</v>
      </c>
      <c r="Y418" s="29">
        <v>8</v>
      </c>
      <c r="Z418" s="29">
        <f t="shared" si="455"/>
        <v>0</v>
      </c>
      <c r="AA418" s="29">
        <v>0</v>
      </c>
      <c r="AB418" s="29">
        <v>0</v>
      </c>
      <c r="AC418" s="29">
        <v>0</v>
      </c>
      <c r="AD418" s="29">
        <v>8</v>
      </c>
      <c r="AE418" s="29">
        <f t="shared" si="456"/>
        <v>0</v>
      </c>
    </row>
    <row r="419" spans="1:31" ht="14.5">
      <c r="A419" s="1"/>
      <c r="B419" s="33">
        <v>7</v>
      </c>
      <c r="C419" s="49">
        <v>7</v>
      </c>
      <c r="D419" s="29">
        <v>0</v>
      </c>
      <c r="E419" s="29">
        <v>0</v>
      </c>
      <c r="F419" s="29">
        <v>0</v>
      </c>
      <c r="G419" s="29">
        <v>0</v>
      </c>
      <c r="H419" s="29">
        <v>1</v>
      </c>
      <c r="I419" s="29">
        <v>0</v>
      </c>
      <c r="J419" s="29">
        <v>1</v>
      </c>
      <c r="K419" s="29">
        <f t="shared" si="452"/>
        <v>0</v>
      </c>
      <c r="L419" s="29">
        <v>1</v>
      </c>
      <c r="M419" s="29">
        <v>1</v>
      </c>
      <c r="N419" s="29">
        <v>1</v>
      </c>
      <c r="O419" s="29">
        <v>1</v>
      </c>
      <c r="P419" s="29">
        <f t="shared" si="453"/>
        <v>1</v>
      </c>
      <c r="Q419" s="29">
        <v>1</v>
      </c>
      <c r="R419" s="29">
        <v>1</v>
      </c>
      <c r="S419" s="29">
        <v>1</v>
      </c>
      <c r="T419" s="29">
        <v>1</v>
      </c>
      <c r="U419" s="29">
        <f t="shared" si="454"/>
        <v>1</v>
      </c>
      <c r="V419" s="29">
        <v>0</v>
      </c>
      <c r="W419" s="29">
        <v>0</v>
      </c>
      <c r="X419" s="29">
        <v>0</v>
      </c>
      <c r="Y419" s="29">
        <v>1</v>
      </c>
      <c r="Z419" s="29">
        <f t="shared" si="455"/>
        <v>0</v>
      </c>
      <c r="AA419" s="29">
        <v>0</v>
      </c>
      <c r="AB419" s="29">
        <v>0</v>
      </c>
      <c r="AC419" s="29">
        <v>0</v>
      </c>
      <c r="AD419" s="29">
        <v>1</v>
      </c>
      <c r="AE419" s="29">
        <f t="shared" si="456"/>
        <v>0</v>
      </c>
    </row>
    <row r="420" spans="1:31" ht="14.5">
      <c r="A420" s="1"/>
      <c r="B420" s="33">
        <v>8</v>
      </c>
      <c r="C420" s="49">
        <v>8</v>
      </c>
      <c r="D420" s="29">
        <v>3</v>
      </c>
      <c r="E420" s="29">
        <v>0</v>
      </c>
      <c r="F420" s="29">
        <v>3</v>
      </c>
      <c r="G420" s="29">
        <v>0</v>
      </c>
      <c r="H420" s="29">
        <v>2</v>
      </c>
      <c r="I420" s="29">
        <v>0</v>
      </c>
      <c r="J420" s="29">
        <v>2</v>
      </c>
      <c r="K420" s="29">
        <f t="shared" si="452"/>
        <v>0</v>
      </c>
      <c r="L420" s="29">
        <v>0</v>
      </c>
      <c r="M420" s="29">
        <v>0</v>
      </c>
      <c r="N420" s="29">
        <v>0</v>
      </c>
      <c r="O420" s="29">
        <v>0</v>
      </c>
      <c r="P420" s="29">
        <f t="shared" si="453"/>
        <v>0</v>
      </c>
      <c r="Q420" s="29">
        <v>0</v>
      </c>
      <c r="R420" s="29">
        <v>0</v>
      </c>
      <c r="S420" s="29">
        <v>2</v>
      </c>
      <c r="T420" s="29">
        <v>0</v>
      </c>
      <c r="U420" s="29">
        <f t="shared" si="454"/>
        <v>2</v>
      </c>
      <c r="V420" s="29">
        <v>0</v>
      </c>
      <c r="W420" s="29">
        <v>0</v>
      </c>
      <c r="X420" s="29">
        <v>0</v>
      </c>
      <c r="Y420" s="29">
        <v>0</v>
      </c>
      <c r="Z420" s="29">
        <f t="shared" si="455"/>
        <v>0</v>
      </c>
      <c r="AA420" s="29">
        <v>0</v>
      </c>
      <c r="AB420" s="29">
        <v>0</v>
      </c>
      <c r="AC420" s="29">
        <v>0</v>
      </c>
      <c r="AD420" s="29">
        <v>0</v>
      </c>
      <c r="AE420" s="29">
        <f t="shared" si="456"/>
        <v>0</v>
      </c>
    </row>
    <row r="421" spans="1:31" ht="14.5">
      <c r="A421" s="1"/>
      <c r="B421" s="33">
        <v>9</v>
      </c>
      <c r="C421" s="49">
        <v>9</v>
      </c>
      <c r="D421" s="29">
        <v>5</v>
      </c>
      <c r="E421" s="29">
        <v>0</v>
      </c>
      <c r="F421" s="29">
        <v>5</v>
      </c>
      <c r="G421" s="29">
        <v>0</v>
      </c>
      <c r="H421" s="29">
        <v>5</v>
      </c>
      <c r="I421" s="29">
        <v>0</v>
      </c>
      <c r="J421" s="29">
        <v>5</v>
      </c>
      <c r="K421" s="29">
        <f t="shared" si="452"/>
        <v>0</v>
      </c>
      <c r="L421" s="29">
        <v>0</v>
      </c>
      <c r="M421" s="29">
        <v>0</v>
      </c>
      <c r="N421" s="29">
        <v>0</v>
      </c>
      <c r="O421" s="29">
        <v>0</v>
      </c>
      <c r="P421" s="29">
        <f t="shared" si="453"/>
        <v>0</v>
      </c>
      <c r="Q421" s="29">
        <v>0</v>
      </c>
      <c r="R421" s="29">
        <v>0</v>
      </c>
      <c r="S421" s="29">
        <v>5</v>
      </c>
      <c r="T421" s="29">
        <v>0</v>
      </c>
      <c r="U421" s="29">
        <f t="shared" si="454"/>
        <v>5</v>
      </c>
      <c r="V421" s="29">
        <v>0</v>
      </c>
      <c r="W421" s="29">
        <v>0</v>
      </c>
      <c r="X421" s="29">
        <v>0</v>
      </c>
      <c r="Y421" s="29">
        <v>0</v>
      </c>
      <c r="Z421" s="29">
        <f t="shared" si="455"/>
        <v>0</v>
      </c>
      <c r="AA421" s="29">
        <v>0</v>
      </c>
      <c r="AB421" s="29">
        <v>0</v>
      </c>
      <c r="AC421" s="29">
        <v>0</v>
      </c>
      <c r="AD421" s="29">
        <v>0</v>
      </c>
      <c r="AE421" s="29">
        <f t="shared" si="456"/>
        <v>0</v>
      </c>
    </row>
    <row r="422" spans="1:31" ht="14.5">
      <c r="A422" s="1"/>
      <c r="B422" s="33">
        <v>10</v>
      </c>
      <c r="C422" s="49">
        <v>10</v>
      </c>
      <c r="D422" s="29">
        <v>0</v>
      </c>
      <c r="E422" s="29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f t="shared" si="452"/>
        <v>0</v>
      </c>
      <c r="L422" s="29">
        <v>0</v>
      </c>
      <c r="M422" s="29">
        <v>0</v>
      </c>
      <c r="N422" s="29">
        <v>0</v>
      </c>
      <c r="O422" s="29">
        <v>0</v>
      </c>
      <c r="P422" s="29">
        <f t="shared" si="453"/>
        <v>0</v>
      </c>
      <c r="Q422" s="29">
        <v>0</v>
      </c>
      <c r="R422" s="29">
        <v>0</v>
      </c>
      <c r="S422" s="29">
        <v>0</v>
      </c>
      <c r="T422" s="29">
        <v>0</v>
      </c>
      <c r="U422" s="29">
        <f t="shared" si="454"/>
        <v>0</v>
      </c>
      <c r="V422" s="29">
        <v>0</v>
      </c>
      <c r="W422" s="29">
        <v>0</v>
      </c>
      <c r="X422" s="29">
        <v>0</v>
      </c>
      <c r="Y422" s="29">
        <v>0</v>
      </c>
      <c r="Z422" s="29">
        <f t="shared" si="455"/>
        <v>0</v>
      </c>
      <c r="AA422" s="29">
        <v>0</v>
      </c>
      <c r="AB422" s="29">
        <v>0</v>
      </c>
      <c r="AC422" s="29">
        <v>0</v>
      </c>
      <c r="AD422" s="29">
        <v>0</v>
      </c>
      <c r="AE422" s="29">
        <f t="shared" si="456"/>
        <v>0</v>
      </c>
    </row>
    <row r="423" spans="1:31" ht="14.5">
      <c r="A423" s="1"/>
      <c r="B423" s="33">
        <v>11</v>
      </c>
      <c r="C423" s="49">
        <v>11</v>
      </c>
      <c r="D423" s="29">
        <v>0</v>
      </c>
      <c r="E423" s="29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f t="shared" si="452"/>
        <v>0</v>
      </c>
      <c r="L423" s="29">
        <v>0</v>
      </c>
      <c r="M423" s="29">
        <v>0</v>
      </c>
      <c r="N423" s="29">
        <v>0</v>
      </c>
      <c r="O423" s="29">
        <v>0</v>
      </c>
      <c r="P423" s="29">
        <f t="shared" si="453"/>
        <v>0</v>
      </c>
      <c r="Q423" s="29">
        <v>0</v>
      </c>
      <c r="R423" s="29">
        <v>0</v>
      </c>
      <c r="S423" s="29">
        <v>0</v>
      </c>
      <c r="T423" s="29">
        <v>0</v>
      </c>
      <c r="U423" s="29">
        <f t="shared" si="454"/>
        <v>0</v>
      </c>
      <c r="V423" s="29">
        <v>0</v>
      </c>
      <c r="W423" s="29">
        <v>0</v>
      </c>
      <c r="X423" s="29">
        <v>0</v>
      </c>
      <c r="Y423" s="29">
        <v>0</v>
      </c>
      <c r="Z423" s="29">
        <f t="shared" si="455"/>
        <v>0</v>
      </c>
      <c r="AA423" s="29">
        <v>0</v>
      </c>
      <c r="AB423" s="29">
        <v>0</v>
      </c>
      <c r="AC423" s="29">
        <v>0</v>
      </c>
      <c r="AD423" s="29">
        <v>0</v>
      </c>
      <c r="AE423" s="29">
        <f t="shared" si="456"/>
        <v>0</v>
      </c>
    </row>
    <row r="424" spans="1:31" ht="14.5">
      <c r="A424" s="1"/>
      <c r="B424" s="33">
        <v>12</v>
      </c>
      <c r="C424" s="49">
        <v>12</v>
      </c>
      <c r="D424" s="29">
        <v>0</v>
      </c>
      <c r="E424" s="29">
        <v>0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29">
        <f t="shared" si="452"/>
        <v>0</v>
      </c>
      <c r="L424" s="29">
        <v>0</v>
      </c>
      <c r="M424" s="29">
        <v>0</v>
      </c>
      <c r="N424" s="29">
        <v>0</v>
      </c>
      <c r="O424" s="29">
        <v>8</v>
      </c>
      <c r="P424" s="29">
        <f t="shared" si="453"/>
        <v>0</v>
      </c>
      <c r="Q424" s="29">
        <v>0</v>
      </c>
      <c r="R424" s="29">
        <v>0</v>
      </c>
      <c r="S424" s="29">
        <v>0</v>
      </c>
      <c r="T424" s="29">
        <v>8</v>
      </c>
      <c r="U424" s="29">
        <f t="shared" si="454"/>
        <v>0</v>
      </c>
      <c r="V424" s="29">
        <v>0</v>
      </c>
      <c r="W424" s="29">
        <v>0</v>
      </c>
      <c r="X424" s="29">
        <v>0</v>
      </c>
      <c r="Y424" s="29">
        <v>8</v>
      </c>
      <c r="Z424" s="29">
        <f t="shared" si="455"/>
        <v>0</v>
      </c>
      <c r="AA424" s="29">
        <v>0</v>
      </c>
      <c r="AB424" s="29">
        <v>0</v>
      </c>
      <c r="AC424" s="29">
        <v>0</v>
      </c>
      <c r="AD424" s="29">
        <v>8</v>
      </c>
      <c r="AE424" s="29">
        <f t="shared" si="456"/>
        <v>0</v>
      </c>
    </row>
    <row r="425" spans="1:31" ht="15.75" customHeight="1">
      <c r="A425" s="1"/>
      <c r="B425" s="33">
        <v>13</v>
      </c>
      <c r="C425" s="49">
        <v>13</v>
      </c>
      <c r="D425" s="29">
        <v>0</v>
      </c>
      <c r="E425" s="29">
        <v>0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29">
        <f t="shared" si="452"/>
        <v>0</v>
      </c>
      <c r="L425" s="29">
        <v>0</v>
      </c>
      <c r="M425" s="29">
        <v>0</v>
      </c>
      <c r="N425" s="29">
        <v>0</v>
      </c>
      <c r="O425" s="29">
        <v>0</v>
      </c>
      <c r="P425" s="29">
        <f t="shared" si="453"/>
        <v>0</v>
      </c>
      <c r="Q425" s="29">
        <v>0</v>
      </c>
      <c r="R425" s="29">
        <v>0</v>
      </c>
      <c r="S425" s="29">
        <v>0</v>
      </c>
      <c r="T425" s="29">
        <v>0</v>
      </c>
      <c r="U425" s="29">
        <f t="shared" si="454"/>
        <v>0</v>
      </c>
      <c r="V425" s="29">
        <v>0</v>
      </c>
      <c r="W425" s="29">
        <v>0</v>
      </c>
      <c r="X425" s="29">
        <v>0</v>
      </c>
      <c r="Y425" s="29">
        <v>0</v>
      </c>
      <c r="Z425" s="29">
        <f t="shared" si="455"/>
        <v>0</v>
      </c>
      <c r="AA425" s="29">
        <v>0</v>
      </c>
      <c r="AB425" s="29">
        <v>0</v>
      </c>
      <c r="AC425" s="29">
        <v>0</v>
      </c>
      <c r="AD425" s="29">
        <v>0</v>
      </c>
      <c r="AE425" s="29">
        <f t="shared" si="456"/>
        <v>0</v>
      </c>
    </row>
    <row r="426" spans="1:31" ht="15.75" customHeight="1">
      <c r="A426" s="1"/>
      <c r="B426" s="33">
        <v>14</v>
      </c>
      <c r="C426" s="49">
        <v>14</v>
      </c>
      <c r="D426" s="29">
        <v>0</v>
      </c>
      <c r="E426" s="29">
        <v>0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29">
        <f t="shared" si="452"/>
        <v>0</v>
      </c>
      <c r="L426" s="29">
        <v>0</v>
      </c>
      <c r="M426" s="29">
        <v>0</v>
      </c>
      <c r="N426" s="29">
        <v>0</v>
      </c>
      <c r="O426" s="29">
        <v>0</v>
      </c>
      <c r="P426" s="29">
        <f t="shared" si="453"/>
        <v>0</v>
      </c>
      <c r="Q426" s="29">
        <v>0</v>
      </c>
      <c r="R426" s="29">
        <v>0</v>
      </c>
      <c r="S426" s="29">
        <v>0</v>
      </c>
      <c r="T426" s="29">
        <v>0</v>
      </c>
      <c r="U426" s="29">
        <f t="shared" si="454"/>
        <v>0</v>
      </c>
      <c r="V426" s="29">
        <v>0</v>
      </c>
      <c r="W426" s="29">
        <v>0</v>
      </c>
      <c r="X426" s="29">
        <v>0</v>
      </c>
      <c r="Y426" s="29">
        <v>0</v>
      </c>
      <c r="Z426" s="29">
        <f t="shared" si="455"/>
        <v>0</v>
      </c>
      <c r="AA426" s="29">
        <v>0</v>
      </c>
      <c r="AB426" s="29">
        <v>0</v>
      </c>
      <c r="AC426" s="29">
        <v>0</v>
      </c>
      <c r="AD426" s="29">
        <v>0</v>
      </c>
      <c r="AE426" s="29">
        <f t="shared" si="456"/>
        <v>0</v>
      </c>
    </row>
    <row r="427" spans="1:31" ht="15.75" customHeight="1">
      <c r="A427" s="1"/>
      <c r="B427" s="33">
        <v>15</v>
      </c>
      <c r="C427" s="49">
        <v>15</v>
      </c>
      <c r="D427" s="29">
        <v>0</v>
      </c>
      <c r="E427" s="29">
        <v>0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29">
        <f t="shared" si="452"/>
        <v>0</v>
      </c>
      <c r="L427" s="29">
        <v>0</v>
      </c>
      <c r="M427" s="29">
        <v>0</v>
      </c>
      <c r="N427" s="29">
        <v>0</v>
      </c>
      <c r="O427" s="29">
        <v>0</v>
      </c>
      <c r="P427" s="29">
        <f t="shared" si="453"/>
        <v>0</v>
      </c>
      <c r="Q427" s="29">
        <v>0</v>
      </c>
      <c r="R427" s="29">
        <v>0</v>
      </c>
      <c r="S427" s="29">
        <v>0</v>
      </c>
      <c r="T427" s="29">
        <v>0</v>
      </c>
      <c r="U427" s="29">
        <f t="shared" si="454"/>
        <v>0</v>
      </c>
      <c r="V427" s="29">
        <v>0</v>
      </c>
      <c r="W427" s="29">
        <v>0</v>
      </c>
      <c r="X427" s="29">
        <v>0</v>
      </c>
      <c r="Y427" s="29">
        <v>0</v>
      </c>
      <c r="Z427" s="29">
        <f t="shared" si="455"/>
        <v>0</v>
      </c>
      <c r="AA427" s="29">
        <v>0</v>
      </c>
      <c r="AB427" s="29">
        <v>0</v>
      </c>
      <c r="AC427" s="29">
        <v>0</v>
      </c>
      <c r="AD427" s="29">
        <v>0</v>
      </c>
      <c r="AE427" s="29">
        <f t="shared" si="456"/>
        <v>0</v>
      </c>
    </row>
    <row r="428" spans="1:31" ht="15.75" customHeight="1">
      <c r="A428" s="1"/>
      <c r="B428" s="33">
        <v>16</v>
      </c>
      <c r="C428" s="49">
        <v>16</v>
      </c>
      <c r="D428" s="29">
        <v>0</v>
      </c>
      <c r="E428" s="29">
        <v>0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29">
        <f t="shared" si="452"/>
        <v>0</v>
      </c>
      <c r="L428" s="29">
        <v>0</v>
      </c>
      <c r="M428" s="29">
        <v>0</v>
      </c>
      <c r="N428" s="29">
        <v>0</v>
      </c>
      <c r="O428" s="29">
        <v>0</v>
      </c>
      <c r="P428" s="29">
        <f t="shared" si="453"/>
        <v>0</v>
      </c>
      <c r="Q428" s="29">
        <v>0</v>
      </c>
      <c r="R428" s="29">
        <v>0</v>
      </c>
      <c r="S428" s="29">
        <v>0</v>
      </c>
      <c r="T428" s="29">
        <v>0</v>
      </c>
      <c r="U428" s="29">
        <f t="shared" si="454"/>
        <v>0</v>
      </c>
      <c r="V428" s="29">
        <v>0</v>
      </c>
      <c r="W428" s="29">
        <v>0</v>
      </c>
      <c r="X428" s="29">
        <v>0</v>
      </c>
      <c r="Y428" s="29">
        <v>0</v>
      </c>
      <c r="Z428" s="29">
        <f t="shared" si="455"/>
        <v>0</v>
      </c>
      <c r="AA428" s="29">
        <v>0</v>
      </c>
      <c r="AB428" s="29">
        <v>0</v>
      </c>
      <c r="AC428" s="29">
        <v>0</v>
      </c>
      <c r="AD428" s="29">
        <v>0</v>
      </c>
      <c r="AE428" s="29">
        <f t="shared" si="456"/>
        <v>0</v>
      </c>
    </row>
    <row r="429" spans="1:31" ht="15.75" customHeight="1">
      <c r="A429" s="1"/>
      <c r="B429" s="33">
        <v>17</v>
      </c>
      <c r="C429" s="49">
        <v>17</v>
      </c>
      <c r="D429" s="29">
        <v>0</v>
      </c>
      <c r="E429" s="29">
        <v>0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29">
        <f t="shared" si="452"/>
        <v>0</v>
      </c>
      <c r="L429" s="29">
        <v>0</v>
      </c>
      <c r="M429" s="29">
        <v>0</v>
      </c>
      <c r="N429" s="29">
        <v>0</v>
      </c>
      <c r="O429" s="29">
        <v>0</v>
      </c>
      <c r="P429" s="29">
        <f t="shared" si="453"/>
        <v>0</v>
      </c>
      <c r="Q429" s="29">
        <v>0</v>
      </c>
      <c r="R429" s="29">
        <v>0</v>
      </c>
      <c r="S429" s="29">
        <v>0</v>
      </c>
      <c r="T429" s="29">
        <v>0</v>
      </c>
      <c r="U429" s="29">
        <f t="shared" si="454"/>
        <v>0</v>
      </c>
      <c r="V429" s="29">
        <v>0</v>
      </c>
      <c r="W429" s="29">
        <v>0</v>
      </c>
      <c r="X429" s="29">
        <v>0</v>
      </c>
      <c r="Y429" s="29">
        <v>0</v>
      </c>
      <c r="Z429" s="29">
        <f t="shared" si="455"/>
        <v>0</v>
      </c>
      <c r="AA429" s="29">
        <v>0</v>
      </c>
      <c r="AB429" s="29">
        <v>0</v>
      </c>
      <c r="AC429" s="29">
        <v>0</v>
      </c>
      <c r="AD429" s="29">
        <v>0</v>
      </c>
      <c r="AE429" s="29">
        <f t="shared" si="456"/>
        <v>0</v>
      </c>
    </row>
    <row r="430" spans="1:31" ht="15.75" customHeight="1">
      <c r="A430" s="1"/>
      <c r="B430" s="33">
        <v>18</v>
      </c>
      <c r="C430" s="49">
        <v>18</v>
      </c>
      <c r="D430" s="29">
        <v>0</v>
      </c>
      <c r="E430" s="29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f t="shared" si="452"/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f t="shared" si="453"/>
        <v>0</v>
      </c>
      <c r="Q430" s="29">
        <v>0</v>
      </c>
      <c r="R430" s="29">
        <v>0</v>
      </c>
      <c r="S430" s="29">
        <v>0</v>
      </c>
      <c r="T430" s="29">
        <v>0</v>
      </c>
      <c r="U430" s="29">
        <f t="shared" si="454"/>
        <v>0</v>
      </c>
      <c r="V430" s="29">
        <v>0</v>
      </c>
      <c r="W430" s="29">
        <v>0</v>
      </c>
      <c r="X430" s="29">
        <v>0</v>
      </c>
      <c r="Y430" s="29">
        <v>0</v>
      </c>
      <c r="Z430" s="29">
        <f t="shared" si="455"/>
        <v>0</v>
      </c>
      <c r="AA430" s="29">
        <v>0</v>
      </c>
      <c r="AB430" s="29">
        <v>0</v>
      </c>
      <c r="AC430" s="29">
        <v>0</v>
      </c>
      <c r="AD430" s="29">
        <v>0</v>
      </c>
      <c r="AE430" s="29">
        <f t="shared" si="456"/>
        <v>0</v>
      </c>
    </row>
    <row r="431" spans="1:31" ht="15.75" customHeight="1">
      <c r="A431" s="1"/>
      <c r="B431" s="33">
        <v>19</v>
      </c>
      <c r="C431" s="49">
        <v>19</v>
      </c>
      <c r="D431" s="29">
        <v>0</v>
      </c>
      <c r="E431" s="29">
        <v>0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f t="shared" si="452"/>
        <v>0</v>
      </c>
      <c r="L431" s="29">
        <v>0</v>
      </c>
      <c r="M431" s="29">
        <v>0</v>
      </c>
      <c r="N431" s="29">
        <v>0</v>
      </c>
      <c r="O431" s="29">
        <v>0</v>
      </c>
      <c r="P431" s="29">
        <f t="shared" si="453"/>
        <v>0</v>
      </c>
      <c r="Q431" s="29">
        <v>0</v>
      </c>
      <c r="R431" s="29">
        <v>0</v>
      </c>
      <c r="S431" s="29">
        <v>0</v>
      </c>
      <c r="T431" s="29">
        <v>0</v>
      </c>
      <c r="U431" s="29">
        <f t="shared" si="454"/>
        <v>0</v>
      </c>
      <c r="V431" s="29">
        <v>0</v>
      </c>
      <c r="W431" s="29">
        <v>0</v>
      </c>
      <c r="X431" s="29">
        <v>0</v>
      </c>
      <c r="Y431" s="29">
        <v>0</v>
      </c>
      <c r="Z431" s="29">
        <f t="shared" si="455"/>
        <v>0</v>
      </c>
      <c r="AA431" s="29">
        <v>0</v>
      </c>
      <c r="AB431" s="29">
        <v>0</v>
      </c>
      <c r="AC431" s="29">
        <v>0</v>
      </c>
      <c r="AD431" s="29">
        <v>0</v>
      </c>
      <c r="AE431" s="29">
        <f t="shared" si="456"/>
        <v>0</v>
      </c>
    </row>
    <row r="432" spans="1:31" ht="15.75" customHeight="1">
      <c r="A432" s="1"/>
      <c r="B432" s="33">
        <v>20</v>
      </c>
      <c r="C432" s="49">
        <v>20</v>
      </c>
      <c r="D432" s="29">
        <v>0</v>
      </c>
      <c r="E432" s="29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f t="shared" si="452"/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f t="shared" si="453"/>
        <v>0</v>
      </c>
      <c r="Q432" s="29">
        <v>0</v>
      </c>
      <c r="R432" s="29">
        <v>0</v>
      </c>
      <c r="S432" s="29">
        <v>0</v>
      </c>
      <c r="T432" s="29">
        <v>0</v>
      </c>
      <c r="U432" s="29">
        <f t="shared" si="454"/>
        <v>0</v>
      </c>
      <c r="V432" s="29">
        <v>0</v>
      </c>
      <c r="W432" s="29">
        <v>0</v>
      </c>
      <c r="X432" s="29">
        <v>0</v>
      </c>
      <c r="Y432" s="29">
        <v>0</v>
      </c>
      <c r="Z432" s="29">
        <f t="shared" si="455"/>
        <v>0</v>
      </c>
      <c r="AA432" s="29">
        <v>0</v>
      </c>
      <c r="AB432" s="29">
        <v>0</v>
      </c>
      <c r="AC432" s="29">
        <v>0</v>
      </c>
      <c r="AD432" s="29">
        <v>0</v>
      </c>
      <c r="AE432" s="29">
        <f t="shared" si="456"/>
        <v>0</v>
      </c>
    </row>
    <row r="433" spans="1:31" ht="30" customHeight="1">
      <c r="A433" s="1"/>
      <c r="B433" s="142" t="s">
        <v>69</v>
      </c>
      <c r="C433" s="143"/>
      <c r="D433" s="51">
        <f>+SUM(D413:D432)</f>
        <v>13</v>
      </c>
      <c r="E433" s="51">
        <f t="shared" ref="E433" si="457">+SUM(E413:E432)</f>
        <v>0</v>
      </c>
      <c r="F433" s="51">
        <f t="shared" ref="F433" si="458">+SUM(F413:F432)</f>
        <v>11</v>
      </c>
      <c r="G433" s="51">
        <f t="shared" ref="G433" si="459">+SUM(G413:G432)</f>
        <v>0</v>
      </c>
      <c r="H433" s="51">
        <f t="shared" ref="H433" si="460">+SUM(H413:H432)</f>
        <v>10</v>
      </c>
      <c r="I433" s="51">
        <f t="shared" ref="I433" si="461">+SUM(I413:I432)</f>
        <v>0</v>
      </c>
      <c r="J433" s="51">
        <f t="shared" ref="J433" si="462">+SUM(J413:J432)</f>
        <v>10</v>
      </c>
      <c r="K433" s="51">
        <f t="shared" ref="K433" si="463">+SUM(K413:K432)</f>
        <v>0</v>
      </c>
      <c r="L433" s="51">
        <f t="shared" ref="L433" si="464">+SUM(L413:L432)</f>
        <v>12</v>
      </c>
      <c r="M433" s="51">
        <f t="shared" ref="M433" si="465">+SUM(M413:M432)</f>
        <v>12</v>
      </c>
      <c r="N433" s="51">
        <f t="shared" ref="N433" si="466">+SUM(N413:N432)</f>
        <v>12</v>
      </c>
      <c r="O433" s="51">
        <f t="shared" ref="O433" si="467">+SUM(O413:O432)</f>
        <v>20</v>
      </c>
      <c r="P433" s="51">
        <f t="shared" ref="P433" si="468">+SUM(P413:P432)</f>
        <v>12</v>
      </c>
      <c r="Q433" s="51">
        <f t="shared" ref="Q433" si="469">+SUM(Q413:Q432)</f>
        <v>12</v>
      </c>
      <c r="R433" s="51">
        <f t="shared" ref="R433" si="470">+SUM(R413:R432)</f>
        <v>12</v>
      </c>
      <c r="S433" s="51">
        <f t="shared" ref="S433" si="471">+SUM(S413:S432)</f>
        <v>12</v>
      </c>
      <c r="T433" s="51">
        <f t="shared" ref="T433" si="472">+SUM(T413:T432)</f>
        <v>20</v>
      </c>
      <c r="U433" s="51">
        <f t="shared" ref="U433" si="473">+SUM(U413:U432)</f>
        <v>12</v>
      </c>
      <c r="V433" s="51">
        <f t="shared" ref="V433" si="474">+SUM(V413:V432)</f>
        <v>0</v>
      </c>
      <c r="W433" s="51">
        <f t="shared" ref="W433" si="475">+SUM(W413:W432)</f>
        <v>0</v>
      </c>
      <c r="X433" s="51">
        <f t="shared" ref="X433" si="476">+SUM(X413:X432)</f>
        <v>0</v>
      </c>
      <c r="Y433" s="51">
        <f t="shared" ref="Y433" si="477">+SUM(Y413:Y432)</f>
        <v>20</v>
      </c>
      <c r="Z433" s="51">
        <f t="shared" ref="Z433" si="478">+SUM(Z413:Z432)</f>
        <v>0</v>
      </c>
      <c r="AA433" s="51">
        <f t="shared" ref="AA433" si="479">+SUM(AA413:AA432)</f>
        <v>0</v>
      </c>
      <c r="AB433" s="51">
        <f t="shared" ref="AB433" si="480">+SUM(AB413:AB432)</f>
        <v>0</v>
      </c>
      <c r="AC433" s="51">
        <f t="shared" ref="AC433" si="481">+SUM(AC413:AC432)</f>
        <v>0</v>
      </c>
      <c r="AD433" s="51">
        <f t="shared" ref="AD433" si="482">+SUM(AD413:AD432)</f>
        <v>20</v>
      </c>
      <c r="AE433" s="51">
        <f t="shared" ref="AE433" si="483">+SUM(AE413:AE432)</f>
        <v>0</v>
      </c>
    </row>
    <row r="434" spans="1:3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3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3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31" s="59" customFormat="1" ht="14.5">
      <c r="A437" s="57"/>
      <c r="B437" s="60" t="s">
        <v>92</v>
      </c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31" s="55" customFormat="1" ht="14.5">
      <c r="A438" s="1"/>
      <c r="B438" s="40" t="str">
        <f>B3</f>
        <v>SPTP Group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31" s="55" customFormat="1" ht="14.5">
      <c r="A439" s="1"/>
      <c r="B439" s="137" t="s">
        <v>3</v>
      </c>
      <c r="C439" s="3"/>
      <c r="D439" s="4" t="s">
        <v>0</v>
      </c>
      <c r="E439" s="4" t="s">
        <v>1</v>
      </c>
      <c r="F439" s="4" t="s">
        <v>0</v>
      </c>
      <c r="G439" s="4" t="s">
        <v>1</v>
      </c>
      <c r="H439" s="4" t="s">
        <v>0</v>
      </c>
      <c r="I439" s="4" t="s">
        <v>1</v>
      </c>
      <c r="J439" s="4" t="s">
        <v>0</v>
      </c>
      <c r="K439" s="4" t="s">
        <v>1</v>
      </c>
      <c r="L439" s="5" t="s">
        <v>0</v>
      </c>
      <c r="M439" s="5" t="s">
        <v>0</v>
      </c>
      <c r="N439" s="4" t="s">
        <v>0</v>
      </c>
      <c r="O439" s="4" t="s">
        <v>1</v>
      </c>
      <c r="P439" s="6" t="s">
        <v>0</v>
      </c>
      <c r="Q439" s="5" t="s">
        <v>0</v>
      </c>
      <c r="R439" s="5" t="s">
        <v>0</v>
      </c>
      <c r="S439" s="4" t="s">
        <v>0</v>
      </c>
      <c r="T439" s="4" t="s">
        <v>1</v>
      </c>
      <c r="U439" s="6" t="s">
        <v>0</v>
      </c>
      <c r="V439" s="5" t="s">
        <v>0</v>
      </c>
      <c r="W439" s="5" t="s">
        <v>0</v>
      </c>
      <c r="X439" s="4" t="s">
        <v>0</v>
      </c>
      <c r="Y439" s="4" t="s">
        <v>1</v>
      </c>
      <c r="Z439" s="6" t="s">
        <v>0</v>
      </c>
      <c r="AA439" s="5" t="s">
        <v>0</v>
      </c>
      <c r="AB439" s="5" t="s">
        <v>0</v>
      </c>
      <c r="AC439" s="4" t="s">
        <v>0</v>
      </c>
      <c r="AD439" s="4" t="s">
        <v>1</v>
      </c>
      <c r="AE439" s="6" t="s">
        <v>0</v>
      </c>
    </row>
    <row r="440" spans="1:31" s="55" customFormat="1" ht="15" customHeight="1">
      <c r="A440" s="1"/>
      <c r="B440" s="138"/>
      <c r="C440" s="9" t="s">
        <v>38</v>
      </c>
      <c r="D440" s="9" t="s">
        <v>6</v>
      </c>
      <c r="E440" s="9" t="s">
        <v>6</v>
      </c>
      <c r="F440" s="9" t="s">
        <v>7</v>
      </c>
      <c r="G440" s="9" t="s">
        <v>7</v>
      </c>
      <c r="H440" s="9" t="s">
        <v>8</v>
      </c>
      <c r="I440" s="9" t="s">
        <v>8</v>
      </c>
      <c r="J440" s="9" t="s">
        <v>9</v>
      </c>
      <c r="K440" s="9" t="s">
        <v>9</v>
      </c>
      <c r="L440" s="10" t="s">
        <v>10</v>
      </c>
      <c r="M440" s="10" t="s">
        <v>11</v>
      </c>
      <c r="N440" s="9" t="s">
        <v>12</v>
      </c>
      <c r="O440" s="9" t="s">
        <v>6</v>
      </c>
      <c r="P440" s="11" t="s">
        <v>6</v>
      </c>
      <c r="Q440" s="10" t="s">
        <v>63</v>
      </c>
      <c r="R440" s="10" t="s">
        <v>13</v>
      </c>
      <c r="S440" s="9" t="s">
        <v>14</v>
      </c>
      <c r="T440" s="9" t="s">
        <v>7</v>
      </c>
      <c r="U440" s="11" t="s">
        <v>7</v>
      </c>
      <c r="V440" s="10" t="s">
        <v>15</v>
      </c>
      <c r="W440" s="10" t="s">
        <v>16</v>
      </c>
      <c r="X440" s="9" t="s">
        <v>17</v>
      </c>
      <c r="Y440" s="9" t="s">
        <v>8</v>
      </c>
      <c r="Z440" s="11" t="s">
        <v>8</v>
      </c>
      <c r="AA440" s="10" t="s">
        <v>18</v>
      </c>
      <c r="AB440" s="10" t="s">
        <v>19</v>
      </c>
      <c r="AC440" s="9" t="s">
        <v>9</v>
      </c>
      <c r="AD440" s="9" t="s">
        <v>9</v>
      </c>
      <c r="AE440" s="11" t="s">
        <v>20</v>
      </c>
    </row>
    <row r="441" spans="1:31" s="55" customFormat="1" ht="14.5">
      <c r="A441" s="1"/>
      <c r="B441" s="139"/>
      <c r="C441" s="13"/>
      <c r="D441" s="14">
        <v>2021</v>
      </c>
      <c r="E441" s="14">
        <v>2021</v>
      </c>
      <c r="F441" s="14">
        <v>2021</v>
      </c>
      <c r="G441" s="14">
        <v>2021</v>
      </c>
      <c r="H441" s="14">
        <v>2021</v>
      </c>
      <c r="I441" s="14">
        <v>2021</v>
      </c>
      <c r="J441" s="14">
        <v>2021</v>
      </c>
      <c r="K441" s="14">
        <v>2021</v>
      </c>
      <c r="L441" s="15" t="s">
        <v>22</v>
      </c>
      <c r="M441" s="15" t="s">
        <v>22</v>
      </c>
      <c r="N441" s="14" t="s">
        <v>22</v>
      </c>
      <c r="O441" s="14" t="s">
        <v>22</v>
      </c>
      <c r="P441" s="16">
        <v>2022</v>
      </c>
      <c r="Q441" s="15" t="s">
        <v>22</v>
      </c>
      <c r="R441" s="15" t="s">
        <v>22</v>
      </c>
      <c r="S441" s="14" t="s">
        <v>22</v>
      </c>
      <c r="T441" s="14" t="s">
        <v>22</v>
      </c>
      <c r="U441" s="16">
        <v>2022</v>
      </c>
      <c r="V441" s="15" t="s">
        <v>22</v>
      </c>
      <c r="W441" s="15" t="s">
        <v>22</v>
      </c>
      <c r="X441" s="14" t="s">
        <v>22</v>
      </c>
      <c r="Y441" s="14" t="s">
        <v>22</v>
      </c>
      <c r="Z441" s="16">
        <v>2022</v>
      </c>
      <c r="AA441" s="15" t="s">
        <v>22</v>
      </c>
      <c r="AB441" s="15" t="s">
        <v>22</v>
      </c>
      <c r="AC441" s="14">
        <v>2022</v>
      </c>
      <c r="AD441" s="14">
        <v>2022</v>
      </c>
      <c r="AE441" s="16">
        <v>2022</v>
      </c>
    </row>
    <row r="442" spans="1:31" s="55" customFormat="1" ht="14.5">
      <c r="A442" s="1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 s="55" customFormat="1" ht="14.5">
      <c r="A443" s="1"/>
      <c r="B443" s="33">
        <v>1</v>
      </c>
      <c r="C443" s="49">
        <v>1</v>
      </c>
      <c r="D443" s="29">
        <f>D470+D497+D524+D551+D578+D605+D632+D659+D686+D713+D740+D767+D794+D821+D848</f>
        <v>15</v>
      </c>
      <c r="E443" s="29">
        <f t="shared" ref="E443:AE452" si="484">E470+E497+E524+E551+E578+E605+E632+E659+E686+E713+E740+E767+E794+E821+E848</f>
        <v>0</v>
      </c>
      <c r="F443" s="29">
        <f t="shared" si="484"/>
        <v>0</v>
      </c>
      <c r="G443" s="29">
        <f t="shared" si="484"/>
        <v>0</v>
      </c>
      <c r="H443" s="29">
        <f t="shared" si="484"/>
        <v>0</v>
      </c>
      <c r="I443" s="29">
        <f t="shared" si="484"/>
        <v>0</v>
      </c>
      <c r="J443" s="29">
        <f t="shared" si="484"/>
        <v>0</v>
      </c>
      <c r="K443" s="29">
        <f t="shared" si="484"/>
        <v>0</v>
      </c>
      <c r="L443" s="29">
        <f t="shared" si="484"/>
        <v>14</v>
      </c>
      <c r="M443" s="29">
        <f t="shared" si="484"/>
        <v>15</v>
      </c>
      <c r="N443" s="29">
        <f t="shared" si="484"/>
        <v>15</v>
      </c>
      <c r="O443" s="29">
        <f t="shared" si="484"/>
        <v>0</v>
      </c>
      <c r="P443" s="29">
        <f t="shared" si="484"/>
        <v>15</v>
      </c>
      <c r="Q443" s="29">
        <f t="shared" si="484"/>
        <v>15</v>
      </c>
      <c r="R443" s="29">
        <f t="shared" si="484"/>
        <v>15</v>
      </c>
      <c r="S443" s="29">
        <f t="shared" si="484"/>
        <v>15</v>
      </c>
      <c r="T443" s="29">
        <f t="shared" si="484"/>
        <v>0</v>
      </c>
      <c r="U443" s="29">
        <f t="shared" si="484"/>
        <v>15</v>
      </c>
      <c r="V443" s="29">
        <f t="shared" si="484"/>
        <v>0</v>
      </c>
      <c r="W443" s="29">
        <f t="shared" si="484"/>
        <v>0</v>
      </c>
      <c r="X443" s="29">
        <f t="shared" si="484"/>
        <v>0</v>
      </c>
      <c r="Y443" s="29">
        <f t="shared" si="484"/>
        <v>0</v>
      </c>
      <c r="Z443" s="29">
        <f t="shared" si="484"/>
        <v>0</v>
      </c>
      <c r="AA443" s="29">
        <f t="shared" si="484"/>
        <v>0</v>
      </c>
      <c r="AB443" s="29">
        <f t="shared" si="484"/>
        <v>0</v>
      </c>
      <c r="AC443" s="29">
        <f t="shared" si="484"/>
        <v>0</v>
      </c>
      <c r="AD443" s="29">
        <f t="shared" si="484"/>
        <v>0</v>
      </c>
      <c r="AE443" s="29">
        <f t="shared" si="484"/>
        <v>0</v>
      </c>
    </row>
    <row r="444" spans="1:31" s="55" customFormat="1" ht="14.5">
      <c r="A444" s="1"/>
      <c r="B444" s="33">
        <v>2</v>
      </c>
      <c r="C444" s="49">
        <v>2</v>
      </c>
      <c r="D444" s="29">
        <f t="shared" ref="D444:S444" si="485">D471+D498+D525+D552+D579+D606+D633+D660+D687+D714+D741+D768+D795+D822+D849</f>
        <v>14</v>
      </c>
      <c r="E444" s="29">
        <f t="shared" si="485"/>
        <v>0</v>
      </c>
      <c r="F444" s="29">
        <f t="shared" si="485"/>
        <v>0</v>
      </c>
      <c r="G444" s="29">
        <f t="shared" si="485"/>
        <v>0</v>
      </c>
      <c r="H444" s="29">
        <f t="shared" si="485"/>
        <v>0</v>
      </c>
      <c r="I444" s="29">
        <f t="shared" si="485"/>
        <v>0</v>
      </c>
      <c r="J444" s="29">
        <f t="shared" si="485"/>
        <v>0</v>
      </c>
      <c r="K444" s="29">
        <f t="shared" si="485"/>
        <v>0</v>
      </c>
      <c r="L444" s="29">
        <f t="shared" si="485"/>
        <v>16</v>
      </c>
      <c r="M444" s="29">
        <f t="shared" si="485"/>
        <v>14</v>
      </c>
      <c r="N444" s="29">
        <f t="shared" si="485"/>
        <v>14</v>
      </c>
      <c r="O444" s="29">
        <f t="shared" si="485"/>
        <v>2</v>
      </c>
      <c r="P444" s="29">
        <f t="shared" si="485"/>
        <v>14</v>
      </c>
      <c r="Q444" s="29">
        <f t="shared" si="485"/>
        <v>14</v>
      </c>
      <c r="R444" s="29">
        <f t="shared" si="485"/>
        <v>13</v>
      </c>
      <c r="S444" s="29">
        <f t="shared" si="485"/>
        <v>13</v>
      </c>
      <c r="T444" s="29">
        <f t="shared" si="484"/>
        <v>2</v>
      </c>
      <c r="U444" s="29">
        <f t="shared" si="484"/>
        <v>13</v>
      </c>
      <c r="V444" s="29">
        <f t="shared" si="484"/>
        <v>0</v>
      </c>
      <c r="W444" s="29">
        <f t="shared" si="484"/>
        <v>0</v>
      </c>
      <c r="X444" s="29">
        <f t="shared" si="484"/>
        <v>0</v>
      </c>
      <c r="Y444" s="29">
        <f t="shared" si="484"/>
        <v>2</v>
      </c>
      <c r="Z444" s="29">
        <f t="shared" si="484"/>
        <v>0</v>
      </c>
      <c r="AA444" s="29">
        <f t="shared" si="484"/>
        <v>0</v>
      </c>
      <c r="AB444" s="29">
        <f t="shared" si="484"/>
        <v>0</v>
      </c>
      <c r="AC444" s="29">
        <f t="shared" si="484"/>
        <v>0</v>
      </c>
      <c r="AD444" s="29">
        <f t="shared" si="484"/>
        <v>2</v>
      </c>
      <c r="AE444" s="29">
        <f t="shared" si="484"/>
        <v>0</v>
      </c>
    </row>
    <row r="445" spans="1:31" s="55" customFormat="1" ht="14.5">
      <c r="A445" s="1"/>
      <c r="B445" s="33">
        <v>3</v>
      </c>
      <c r="C445" s="49">
        <v>3</v>
      </c>
      <c r="D445" s="29">
        <f t="shared" ref="D445" si="486">D472+D499+D526+D553+D580+D607+D634+D661+D688+D715+D742+D769+D796+D823+D850</f>
        <v>26</v>
      </c>
      <c r="E445" s="29">
        <f t="shared" si="484"/>
        <v>0</v>
      </c>
      <c r="F445" s="29">
        <f t="shared" si="484"/>
        <v>0</v>
      </c>
      <c r="G445" s="29">
        <f t="shared" si="484"/>
        <v>0</v>
      </c>
      <c r="H445" s="29">
        <f t="shared" si="484"/>
        <v>0</v>
      </c>
      <c r="I445" s="29">
        <f t="shared" si="484"/>
        <v>0</v>
      </c>
      <c r="J445" s="29">
        <f t="shared" si="484"/>
        <v>0</v>
      </c>
      <c r="K445" s="29">
        <f t="shared" si="484"/>
        <v>0</v>
      </c>
      <c r="L445" s="29">
        <f t="shared" si="484"/>
        <v>25</v>
      </c>
      <c r="M445" s="29">
        <f t="shared" si="484"/>
        <v>26</v>
      </c>
      <c r="N445" s="29">
        <f t="shared" si="484"/>
        <v>25</v>
      </c>
      <c r="O445" s="29">
        <f t="shared" si="484"/>
        <v>9</v>
      </c>
      <c r="P445" s="29">
        <f t="shared" si="484"/>
        <v>25</v>
      </c>
      <c r="Q445" s="29">
        <f t="shared" si="484"/>
        <v>25</v>
      </c>
      <c r="R445" s="29">
        <f t="shared" si="484"/>
        <v>25</v>
      </c>
      <c r="S445" s="29">
        <f t="shared" si="484"/>
        <v>25</v>
      </c>
      <c r="T445" s="29">
        <f t="shared" si="484"/>
        <v>9</v>
      </c>
      <c r="U445" s="29">
        <f t="shared" si="484"/>
        <v>25</v>
      </c>
      <c r="V445" s="29">
        <f t="shared" si="484"/>
        <v>0</v>
      </c>
      <c r="W445" s="29">
        <f t="shared" si="484"/>
        <v>0</v>
      </c>
      <c r="X445" s="29">
        <f t="shared" si="484"/>
        <v>0</v>
      </c>
      <c r="Y445" s="29">
        <f t="shared" si="484"/>
        <v>9</v>
      </c>
      <c r="Z445" s="29">
        <f t="shared" si="484"/>
        <v>0</v>
      </c>
      <c r="AA445" s="29">
        <f t="shared" si="484"/>
        <v>0</v>
      </c>
      <c r="AB445" s="29">
        <f t="shared" si="484"/>
        <v>0</v>
      </c>
      <c r="AC445" s="29">
        <f t="shared" si="484"/>
        <v>0</v>
      </c>
      <c r="AD445" s="29">
        <f t="shared" si="484"/>
        <v>9</v>
      </c>
      <c r="AE445" s="29">
        <f t="shared" si="484"/>
        <v>0</v>
      </c>
    </row>
    <row r="446" spans="1:31" s="55" customFormat="1" ht="14.5">
      <c r="A446" s="1"/>
      <c r="B446" s="33">
        <v>4</v>
      </c>
      <c r="C446" s="49">
        <v>4</v>
      </c>
      <c r="D446" s="29">
        <f t="shared" ref="D446" si="487">D473+D500+D527+D554+D581+D608+D635+D662+D689+D716+D743+D770+D797+D824+D851</f>
        <v>33</v>
      </c>
      <c r="E446" s="29">
        <f t="shared" si="484"/>
        <v>0</v>
      </c>
      <c r="F446" s="29">
        <f t="shared" si="484"/>
        <v>6</v>
      </c>
      <c r="G446" s="29">
        <f t="shared" si="484"/>
        <v>0</v>
      </c>
      <c r="H446" s="29">
        <f t="shared" si="484"/>
        <v>6</v>
      </c>
      <c r="I446" s="29">
        <f t="shared" si="484"/>
        <v>0</v>
      </c>
      <c r="J446" s="29">
        <f t="shared" si="484"/>
        <v>6</v>
      </c>
      <c r="K446" s="29">
        <f t="shared" si="484"/>
        <v>0</v>
      </c>
      <c r="L446" s="29">
        <f t="shared" si="484"/>
        <v>31</v>
      </c>
      <c r="M446" s="29">
        <f t="shared" si="484"/>
        <v>32</v>
      </c>
      <c r="N446" s="29">
        <f t="shared" si="484"/>
        <v>31</v>
      </c>
      <c r="O446" s="29">
        <f t="shared" si="484"/>
        <v>7</v>
      </c>
      <c r="P446" s="29">
        <f t="shared" si="484"/>
        <v>31</v>
      </c>
      <c r="Q446" s="29">
        <f t="shared" si="484"/>
        <v>31</v>
      </c>
      <c r="R446" s="29">
        <f t="shared" si="484"/>
        <v>31</v>
      </c>
      <c r="S446" s="29">
        <f t="shared" si="484"/>
        <v>31</v>
      </c>
      <c r="T446" s="29">
        <f t="shared" si="484"/>
        <v>7</v>
      </c>
      <c r="U446" s="29">
        <f t="shared" si="484"/>
        <v>31</v>
      </c>
      <c r="V446" s="29">
        <f t="shared" si="484"/>
        <v>0</v>
      </c>
      <c r="W446" s="29">
        <f t="shared" si="484"/>
        <v>0</v>
      </c>
      <c r="X446" s="29">
        <f t="shared" si="484"/>
        <v>0</v>
      </c>
      <c r="Y446" s="29">
        <f t="shared" si="484"/>
        <v>7</v>
      </c>
      <c r="Z446" s="29">
        <f t="shared" si="484"/>
        <v>0</v>
      </c>
      <c r="AA446" s="29">
        <f t="shared" si="484"/>
        <v>0</v>
      </c>
      <c r="AB446" s="29">
        <f t="shared" si="484"/>
        <v>0</v>
      </c>
      <c r="AC446" s="29">
        <f t="shared" si="484"/>
        <v>0</v>
      </c>
      <c r="AD446" s="29">
        <f t="shared" si="484"/>
        <v>7</v>
      </c>
      <c r="AE446" s="29">
        <f t="shared" si="484"/>
        <v>0</v>
      </c>
    </row>
    <row r="447" spans="1:31" s="55" customFormat="1" ht="14.5">
      <c r="A447" s="1"/>
      <c r="B447" s="33">
        <v>5</v>
      </c>
      <c r="C447" s="49">
        <v>5</v>
      </c>
      <c r="D447" s="29">
        <f t="shared" ref="D447" si="488">D474+D501+D528+D555+D582+D609+D636+D663+D690+D717+D744+D771+D798+D825+D852</f>
        <v>12</v>
      </c>
      <c r="E447" s="29">
        <f t="shared" si="484"/>
        <v>0</v>
      </c>
      <c r="F447" s="29">
        <f t="shared" si="484"/>
        <v>0</v>
      </c>
      <c r="G447" s="29">
        <f t="shared" si="484"/>
        <v>0</v>
      </c>
      <c r="H447" s="29">
        <f t="shared" si="484"/>
        <v>0</v>
      </c>
      <c r="I447" s="29">
        <f t="shared" si="484"/>
        <v>0</v>
      </c>
      <c r="J447" s="29">
        <f t="shared" si="484"/>
        <v>0</v>
      </c>
      <c r="K447" s="29">
        <f t="shared" si="484"/>
        <v>0</v>
      </c>
      <c r="L447" s="29">
        <f t="shared" si="484"/>
        <v>12</v>
      </c>
      <c r="M447" s="29">
        <f t="shared" si="484"/>
        <v>12</v>
      </c>
      <c r="N447" s="29">
        <f t="shared" si="484"/>
        <v>13</v>
      </c>
      <c r="O447" s="29">
        <f t="shared" si="484"/>
        <v>19</v>
      </c>
      <c r="P447" s="29">
        <f t="shared" si="484"/>
        <v>13</v>
      </c>
      <c r="Q447" s="29">
        <f t="shared" si="484"/>
        <v>13</v>
      </c>
      <c r="R447" s="29">
        <f t="shared" si="484"/>
        <v>12</v>
      </c>
      <c r="S447" s="29">
        <f t="shared" si="484"/>
        <v>12</v>
      </c>
      <c r="T447" s="29">
        <f t="shared" si="484"/>
        <v>19</v>
      </c>
      <c r="U447" s="29">
        <f t="shared" si="484"/>
        <v>12</v>
      </c>
      <c r="V447" s="29">
        <f t="shared" si="484"/>
        <v>0</v>
      </c>
      <c r="W447" s="29">
        <f t="shared" si="484"/>
        <v>0</v>
      </c>
      <c r="X447" s="29">
        <f t="shared" si="484"/>
        <v>0</v>
      </c>
      <c r="Y447" s="29">
        <f t="shared" si="484"/>
        <v>19</v>
      </c>
      <c r="Z447" s="29">
        <f t="shared" si="484"/>
        <v>0</v>
      </c>
      <c r="AA447" s="29">
        <f t="shared" si="484"/>
        <v>0</v>
      </c>
      <c r="AB447" s="29">
        <f t="shared" si="484"/>
        <v>0</v>
      </c>
      <c r="AC447" s="29">
        <f t="shared" si="484"/>
        <v>0</v>
      </c>
      <c r="AD447" s="29">
        <f t="shared" si="484"/>
        <v>19</v>
      </c>
      <c r="AE447" s="29">
        <f t="shared" si="484"/>
        <v>0</v>
      </c>
    </row>
    <row r="448" spans="1:31" s="55" customFormat="1" ht="14.5">
      <c r="A448" s="1"/>
      <c r="B448" s="33">
        <v>6</v>
      </c>
      <c r="C448" s="49">
        <v>6</v>
      </c>
      <c r="D448" s="29">
        <f t="shared" ref="D448" si="489">D475+D502+D529+D556+D583+D610+D637+D664+D691+D718+D745+D772+D799+D826+D853</f>
        <v>18</v>
      </c>
      <c r="E448" s="29">
        <f t="shared" si="484"/>
        <v>0</v>
      </c>
      <c r="F448" s="29">
        <f t="shared" si="484"/>
        <v>1</v>
      </c>
      <c r="G448" s="29">
        <f t="shared" si="484"/>
        <v>0</v>
      </c>
      <c r="H448" s="29">
        <f t="shared" si="484"/>
        <v>1</v>
      </c>
      <c r="I448" s="29">
        <f t="shared" si="484"/>
        <v>0</v>
      </c>
      <c r="J448" s="29">
        <f t="shared" si="484"/>
        <v>1</v>
      </c>
      <c r="K448" s="29">
        <f t="shared" si="484"/>
        <v>0</v>
      </c>
      <c r="L448" s="29">
        <f t="shared" si="484"/>
        <v>17</v>
      </c>
      <c r="M448" s="29">
        <f t="shared" si="484"/>
        <v>16</v>
      </c>
      <c r="N448" s="29">
        <f t="shared" si="484"/>
        <v>16</v>
      </c>
      <c r="O448" s="29">
        <f t="shared" si="484"/>
        <v>16</v>
      </c>
      <c r="P448" s="29">
        <f t="shared" si="484"/>
        <v>16</v>
      </c>
      <c r="Q448" s="29">
        <f t="shared" si="484"/>
        <v>16</v>
      </c>
      <c r="R448" s="29">
        <f t="shared" si="484"/>
        <v>16</v>
      </c>
      <c r="S448" s="29">
        <f t="shared" si="484"/>
        <v>16</v>
      </c>
      <c r="T448" s="29">
        <f t="shared" si="484"/>
        <v>16</v>
      </c>
      <c r="U448" s="29">
        <f t="shared" si="484"/>
        <v>16</v>
      </c>
      <c r="V448" s="29">
        <f t="shared" si="484"/>
        <v>0</v>
      </c>
      <c r="W448" s="29">
        <f t="shared" si="484"/>
        <v>0</v>
      </c>
      <c r="X448" s="29">
        <f t="shared" si="484"/>
        <v>0</v>
      </c>
      <c r="Y448" s="29">
        <f t="shared" si="484"/>
        <v>16</v>
      </c>
      <c r="Z448" s="29">
        <f t="shared" si="484"/>
        <v>0</v>
      </c>
      <c r="AA448" s="29">
        <f t="shared" si="484"/>
        <v>0</v>
      </c>
      <c r="AB448" s="29">
        <f t="shared" si="484"/>
        <v>0</v>
      </c>
      <c r="AC448" s="29">
        <f t="shared" si="484"/>
        <v>0</v>
      </c>
      <c r="AD448" s="29">
        <f t="shared" si="484"/>
        <v>16</v>
      </c>
      <c r="AE448" s="29">
        <f t="shared" si="484"/>
        <v>0</v>
      </c>
    </row>
    <row r="449" spans="1:31" s="55" customFormat="1" ht="14.5">
      <c r="A449" s="1"/>
      <c r="B449" s="33">
        <v>7</v>
      </c>
      <c r="C449" s="49">
        <v>7</v>
      </c>
      <c r="D449" s="29">
        <f t="shared" ref="D449" si="490">D476+D503+D530+D557+D584+D611+D638+D665+D692+D719+D746+D773+D800+D827+D854</f>
        <v>152</v>
      </c>
      <c r="E449" s="29">
        <f t="shared" si="484"/>
        <v>0</v>
      </c>
      <c r="F449" s="29">
        <f t="shared" si="484"/>
        <v>10</v>
      </c>
      <c r="G449" s="29">
        <f t="shared" si="484"/>
        <v>0</v>
      </c>
      <c r="H449" s="29">
        <f t="shared" si="484"/>
        <v>10</v>
      </c>
      <c r="I449" s="29">
        <f t="shared" si="484"/>
        <v>0</v>
      </c>
      <c r="J449" s="29">
        <f t="shared" si="484"/>
        <v>15</v>
      </c>
      <c r="K449" s="29">
        <f t="shared" si="484"/>
        <v>0</v>
      </c>
      <c r="L449" s="29">
        <f t="shared" si="484"/>
        <v>156</v>
      </c>
      <c r="M449" s="29">
        <f t="shared" si="484"/>
        <v>156</v>
      </c>
      <c r="N449" s="29">
        <f t="shared" si="484"/>
        <v>155</v>
      </c>
      <c r="O449" s="29">
        <f t="shared" si="484"/>
        <v>42</v>
      </c>
      <c r="P449" s="29">
        <f t="shared" si="484"/>
        <v>155</v>
      </c>
      <c r="Q449" s="29">
        <f t="shared" si="484"/>
        <v>155</v>
      </c>
      <c r="R449" s="29">
        <f t="shared" si="484"/>
        <v>155</v>
      </c>
      <c r="S449" s="29">
        <f t="shared" si="484"/>
        <v>155</v>
      </c>
      <c r="T449" s="29">
        <f t="shared" si="484"/>
        <v>42</v>
      </c>
      <c r="U449" s="29">
        <f t="shared" si="484"/>
        <v>155</v>
      </c>
      <c r="V449" s="29">
        <f t="shared" si="484"/>
        <v>0</v>
      </c>
      <c r="W449" s="29">
        <f t="shared" si="484"/>
        <v>0</v>
      </c>
      <c r="X449" s="29">
        <f t="shared" si="484"/>
        <v>0</v>
      </c>
      <c r="Y449" s="29">
        <f t="shared" si="484"/>
        <v>42</v>
      </c>
      <c r="Z449" s="29">
        <f t="shared" si="484"/>
        <v>0</v>
      </c>
      <c r="AA449" s="29">
        <f t="shared" si="484"/>
        <v>0</v>
      </c>
      <c r="AB449" s="29">
        <f t="shared" si="484"/>
        <v>0</v>
      </c>
      <c r="AC449" s="29">
        <f t="shared" si="484"/>
        <v>0</v>
      </c>
      <c r="AD449" s="29">
        <f t="shared" si="484"/>
        <v>42</v>
      </c>
      <c r="AE449" s="29">
        <f t="shared" si="484"/>
        <v>0</v>
      </c>
    </row>
    <row r="450" spans="1:31" s="55" customFormat="1" ht="14.5">
      <c r="A450" s="1"/>
      <c r="B450" s="33">
        <v>8</v>
      </c>
      <c r="C450" s="49">
        <v>8</v>
      </c>
      <c r="D450" s="29">
        <f t="shared" ref="D450" si="491">D477+D504+D531+D558+D585+D612+D639+D666+D693+D720+D747+D774+D801+D828+D855</f>
        <v>143</v>
      </c>
      <c r="E450" s="29">
        <f t="shared" si="484"/>
        <v>0</v>
      </c>
      <c r="F450" s="29">
        <f t="shared" si="484"/>
        <v>15</v>
      </c>
      <c r="G450" s="29">
        <f t="shared" si="484"/>
        <v>0</v>
      </c>
      <c r="H450" s="29">
        <f t="shared" si="484"/>
        <v>17</v>
      </c>
      <c r="I450" s="29">
        <f t="shared" si="484"/>
        <v>0</v>
      </c>
      <c r="J450" s="29">
        <f t="shared" si="484"/>
        <v>13</v>
      </c>
      <c r="K450" s="29">
        <f t="shared" si="484"/>
        <v>0</v>
      </c>
      <c r="L450" s="29">
        <f t="shared" si="484"/>
        <v>136</v>
      </c>
      <c r="M450" s="29">
        <f t="shared" si="484"/>
        <v>136</v>
      </c>
      <c r="N450" s="29">
        <f t="shared" si="484"/>
        <v>136</v>
      </c>
      <c r="O450" s="29">
        <f t="shared" si="484"/>
        <v>42</v>
      </c>
      <c r="P450" s="29">
        <f t="shared" si="484"/>
        <v>136</v>
      </c>
      <c r="Q450" s="29">
        <f t="shared" si="484"/>
        <v>135</v>
      </c>
      <c r="R450" s="29">
        <f t="shared" si="484"/>
        <v>135</v>
      </c>
      <c r="S450" s="29">
        <f t="shared" si="484"/>
        <v>135</v>
      </c>
      <c r="T450" s="29">
        <f t="shared" si="484"/>
        <v>42</v>
      </c>
      <c r="U450" s="29">
        <f t="shared" si="484"/>
        <v>135</v>
      </c>
      <c r="V450" s="29">
        <f t="shared" si="484"/>
        <v>0</v>
      </c>
      <c r="W450" s="29">
        <f t="shared" si="484"/>
        <v>0</v>
      </c>
      <c r="X450" s="29">
        <f t="shared" si="484"/>
        <v>0</v>
      </c>
      <c r="Y450" s="29">
        <f t="shared" si="484"/>
        <v>42</v>
      </c>
      <c r="Z450" s="29">
        <f t="shared" si="484"/>
        <v>0</v>
      </c>
      <c r="AA450" s="29">
        <f t="shared" si="484"/>
        <v>0</v>
      </c>
      <c r="AB450" s="29">
        <f t="shared" si="484"/>
        <v>0</v>
      </c>
      <c r="AC450" s="29">
        <f t="shared" si="484"/>
        <v>0</v>
      </c>
      <c r="AD450" s="29">
        <f t="shared" si="484"/>
        <v>42</v>
      </c>
      <c r="AE450" s="29">
        <f t="shared" si="484"/>
        <v>0</v>
      </c>
    </row>
    <row r="451" spans="1:31" s="55" customFormat="1" ht="14.5">
      <c r="A451" s="1"/>
      <c r="B451" s="33">
        <v>9</v>
      </c>
      <c r="C451" s="49">
        <v>9</v>
      </c>
      <c r="D451" s="29">
        <f t="shared" ref="D451" si="492">D478+D505+D532+D559+D586+D613+D640+D667+D694+D721+D748+D775+D802+D829+D856</f>
        <v>77</v>
      </c>
      <c r="E451" s="29">
        <f t="shared" si="484"/>
        <v>0</v>
      </c>
      <c r="F451" s="29">
        <f t="shared" si="484"/>
        <v>40</v>
      </c>
      <c r="G451" s="29">
        <f t="shared" si="484"/>
        <v>0</v>
      </c>
      <c r="H451" s="29">
        <f t="shared" si="484"/>
        <v>41</v>
      </c>
      <c r="I451" s="29">
        <f t="shared" si="484"/>
        <v>0</v>
      </c>
      <c r="J451" s="29">
        <f t="shared" si="484"/>
        <v>40</v>
      </c>
      <c r="K451" s="29">
        <f t="shared" si="484"/>
        <v>0</v>
      </c>
      <c r="L451" s="29">
        <f t="shared" si="484"/>
        <v>227</v>
      </c>
      <c r="M451" s="29">
        <f t="shared" si="484"/>
        <v>228</v>
      </c>
      <c r="N451" s="29">
        <f t="shared" si="484"/>
        <v>228</v>
      </c>
      <c r="O451" s="29">
        <f t="shared" si="484"/>
        <v>57</v>
      </c>
      <c r="P451" s="29">
        <f t="shared" si="484"/>
        <v>228</v>
      </c>
      <c r="Q451" s="29">
        <f t="shared" si="484"/>
        <v>228</v>
      </c>
      <c r="R451" s="29">
        <f t="shared" si="484"/>
        <v>227</v>
      </c>
      <c r="S451" s="29">
        <f t="shared" si="484"/>
        <v>227</v>
      </c>
      <c r="T451" s="29">
        <f t="shared" si="484"/>
        <v>57</v>
      </c>
      <c r="U451" s="29">
        <f t="shared" si="484"/>
        <v>227</v>
      </c>
      <c r="V451" s="29">
        <f t="shared" si="484"/>
        <v>0</v>
      </c>
      <c r="W451" s="29">
        <f t="shared" si="484"/>
        <v>0</v>
      </c>
      <c r="X451" s="29">
        <f t="shared" si="484"/>
        <v>0</v>
      </c>
      <c r="Y451" s="29">
        <f t="shared" si="484"/>
        <v>57</v>
      </c>
      <c r="Z451" s="29">
        <f t="shared" si="484"/>
        <v>0</v>
      </c>
      <c r="AA451" s="29">
        <f t="shared" si="484"/>
        <v>0</v>
      </c>
      <c r="AB451" s="29">
        <f t="shared" si="484"/>
        <v>0</v>
      </c>
      <c r="AC451" s="29">
        <f t="shared" si="484"/>
        <v>0</v>
      </c>
      <c r="AD451" s="29">
        <f t="shared" si="484"/>
        <v>57</v>
      </c>
      <c r="AE451" s="29">
        <f t="shared" si="484"/>
        <v>0</v>
      </c>
    </row>
    <row r="452" spans="1:31" s="55" customFormat="1" ht="14.5">
      <c r="A452" s="1"/>
      <c r="B452" s="33">
        <v>10</v>
      </c>
      <c r="C452" s="49">
        <v>10</v>
      </c>
      <c r="D452" s="29">
        <f t="shared" ref="D452" si="493">D479+D506+D533+D560+D587+D614+D641+D668+D695+D722+D749+D776+D803+D830+D857</f>
        <v>123</v>
      </c>
      <c r="E452" s="29">
        <f t="shared" si="484"/>
        <v>0</v>
      </c>
      <c r="F452" s="29">
        <f t="shared" si="484"/>
        <v>97</v>
      </c>
      <c r="G452" s="29">
        <f t="shared" si="484"/>
        <v>0</v>
      </c>
      <c r="H452" s="29">
        <f t="shared" si="484"/>
        <v>95</v>
      </c>
      <c r="I452" s="29">
        <f t="shared" si="484"/>
        <v>0</v>
      </c>
      <c r="J452" s="29">
        <f t="shared" si="484"/>
        <v>106</v>
      </c>
      <c r="K452" s="29">
        <f t="shared" si="484"/>
        <v>0</v>
      </c>
      <c r="L452" s="29">
        <f t="shared" si="484"/>
        <v>126</v>
      </c>
      <c r="M452" s="29">
        <f t="shared" si="484"/>
        <v>130</v>
      </c>
      <c r="N452" s="29">
        <f t="shared" si="484"/>
        <v>130</v>
      </c>
      <c r="O452" s="29">
        <f t="shared" si="484"/>
        <v>127</v>
      </c>
      <c r="P452" s="29">
        <f t="shared" si="484"/>
        <v>130</v>
      </c>
      <c r="Q452" s="29">
        <f t="shared" si="484"/>
        <v>130</v>
      </c>
      <c r="R452" s="29">
        <f t="shared" si="484"/>
        <v>130</v>
      </c>
      <c r="S452" s="29">
        <f t="shared" si="484"/>
        <v>132</v>
      </c>
      <c r="T452" s="29">
        <f t="shared" si="484"/>
        <v>127</v>
      </c>
      <c r="U452" s="29">
        <f t="shared" si="484"/>
        <v>132</v>
      </c>
      <c r="V452" s="29">
        <f t="shared" si="484"/>
        <v>0</v>
      </c>
      <c r="W452" s="29">
        <f t="shared" si="484"/>
        <v>0</v>
      </c>
      <c r="X452" s="29">
        <f t="shared" si="484"/>
        <v>0</v>
      </c>
      <c r="Y452" s="29">
        <f t="shared" si="484"/>
        <v>127</v>
      </c>
      <c r="Z452" s="29">
        <f t="shared" si="484"/>
        <v>0</v>
      </c>
      <c r="AA452" s="29">
        <f t="shared" si="484"/>
        <v>0</v>
      </c>
      <c r="AB452" s="29">
        <f t="shared" si="484"/>
        <v>0</v>
      </c>
      <c r="AC452" s="29">
        <f t="shared" si="484"/>
        <v>0</v>
      </c>
      <c r="AD452" s="29">
        <f t="shared" si="484"/>
        <v>127</v>
      </c>
      <c r="AE452" s="29">
        <f t="shared" si="484"/>
        <v>0</v>
      </c>
    </row>
    <row r="453" spans="1:31" s="55" customFormat="1" ht="14.5">
      <c r="A453" s="1"/>
      <c r="B453" s="33">
        <v>11</v>
      </c>
      <c r="C453" s="49">
        <v>11</v>
      </c>
      <c r="D453" s="29">
        <f t="shared" ref="D453:AE462" si="494">D480+D507+D534+D561+D588+D615+D642+D669+D696+D723+D750+D777+D804+D831+D858</f>
        <v>295</v>
      </c>
      <c r="E453" s="29">
        <f t="shared" si="494"/>
        <v>0</v>
      </c>
      <c r="F453" s="29">
        <f t="shared" si="494"/>
        <v>208</v>
      </c>
      <c r="G453" s="29">
        <f t="shared" si="494"/>
        <v>0</v>
      </c>
      <c r="H453" s="29">
        <f t="shared" si="494"/>
        <v>206</v>
      </c>
      <c r="I453" s="29">
        <f t="shared" si="494"/>
        <v>0</v>
      </c>
      <c r="J453" s="29">
        <f t="shared" si="494"/>
        <v>200</v>
      </c>
      <c r="K453" s="29">
        <f t="shared" si="494"/>
        <v>0</v>
      </c>
      <c r="L453" s="29">
        <f t="shared" si="494"/>
        <v>302</v>
      </c>
      <c r="M453" s="29">
        <f t="shared" si="494"/>
        <v>302</v>
      </c>
      <c r="N453" s="29">
        <f t="shared" si="494"/>
        <v>302</v>
      </c>
      <c r="O453" s="29">
        <f t="shared" si="494"/>
        <v>440</v>
      </c>
      <c r="P453" s="29">
        <f t="shared" si="494"/>
        <v>302</v>
      </c>
      <c r="Q453" s="29">
        <f t="shared" si="494"/>
        <v>302</v>
      </c>
      <c r="R453" s="29">
        <f t="shared" si="494"/>
        <v>302</v>
      </c>
      <c r="S453" s="29">
        <f t="shared" si="494"/>
        <v>304</v>
      </c>
      <c r="T453" s="29">
        <f t="shared" si="494"/>
        <v>440</v>
      </c>
      <c r="U453" s="29">
        <f t="shared" si="494"/>
        <v>304</v>
      </c>
      <c r="V453" s="29">
        <f t="shared" si="494"/>
        <v>0</v>
      </c>
      <c r="W453" s="29">
        <f t="shared" si="494"/>
        <v>0</v>
      </c>
      <c r="X453" s="29">
        <f t="shared" si="494"/>
        <v>0</v>
      </c>
      <c r="Y453" s="29">
        <f t="shared" si="494"/>
        <v>440</v>
      </c>
      <c r="Z453" s="29">
        <f t="shared" si="494"/>
        <v>0</v>
      </c>
      <c r="AA453" s="29">
        <f t="shared" si="494"/>
        <v>0</v>
      </c>
      <c r="AB453" s="29">
        <f t="shared" si="494"/>
        <v>0</v>
      </c>
      <c r="AC453" s="29">
        <f t="shared" si="494"/>
        <v>0</v>
      </c>
      <c r="AD453" s="29">
        <f t="shared" si="494"/>
        <v>440</v>
      </c>
      <c r="AE453" s="29">
        <f t="shared" si="494"/>
        <v>0</v>
      </c>
    </row>
    <row r="454" spans="1:31" s="55" customFormat="1" ht="14.5">
      <c r="A454" s="1"/>
      <c r="B454" s="33">
        <v>12</v>
      </c>
      <c r="C454" s="49">
        <v>12</v>
      </c>
      <c r="D454" s="29">
        <f t="shared" ref="D454" si="495">D481+D508+D535+D562+D589+D616+D643+D670+D697+D724+D751+D778+D805+D832+D859</f>
        <v>103</v>
      </c>
      <c r="E454" s="29">
        <f t="shared" si="494"/>
        <v>0</v>
      </c>
      <c r="F454" s="29">
        <f t="shared" si="494"/>
        <v>22</v>
      </c>
      <c r="G454" s="29">
        <f t="shared" si="494"/>
        <v>0</v>
      </c>
      <c r="H454" s="29">
        <f t="shared" si="494"/>
        <v>23</v>
      </c>
      <c r="I454" s="29">
        <f t="shared" si="494"/>
        <v>0</v>
      </c>
      <c r="J454" s="29">
        <f t="shared" si="494"/>
        <v>17</v>
      </c>
      <c r="K454" s="29">
        <f t="shared" si="494"/>
        <v>0</v>
      </c>
      <c r="L454" s="29">
        <f t="shared" si="494"/>
        <v>90</v>
      </c>
      <c r="M454" s="29">
        <f t="shared" si="494"/>
        <v>90</v>
      </c>
      <c r="N454" s="29">
        <f t="shared" si="494"/>
        <v>90</v>
      </c>
      <c r="O454" s="29">
        <f t="shared" si="494"/>
        <v>218</v>
      </c>
      <c r="P454" s="29">
        <f t="shared" si="494"/>
        <v>90</v>
      </c>
      <c r="Q454" s="29">
        <f t="shared" si="494"/>
        <v>90</v>
      </c>
      <c r="R454" s="29">
        <f t="shared" si="494"/>
        <v>90</v>
      </c>
      <c r="S454" s="29">
        <f t="shared" si="494"/>
        <v>86</v>
      </c>
      <c r="T454" s="29">
        <f t="shared" si="494"/>
        <v>218</v>
      </c>
      <c r="U454" s="29">
        <f t="shared" si="494"/>
        <v>86</v>
      </c>
      <c r="V454" s="29">
        <f t="shared" si="494"/>
        <v>0</v>
      </c>
      <c r="W454" s="29">
        <f t="shared" si="494"/>
        <v>0</v>
      </c>
      <c r="X454" s="29">
        <f t="shared" si="494"/>
        <v>0</v>
      </c>
      <c r="Y454" s="29">
        <f t="shared" si="494"/>
        <v>218</v>
      </c>
      <c r="Z454" s="29">
        <f t="shared" si="494"/>
        <v>0</v>
      </c>
      <c r="AA454" s="29">
        <f t="shared" si="494"/>
        <v>0</v>
      </c>
      <c r="AB454" s="29">
        <f t="shared" si="494"/>
        <v>0</v>
      </c>
      <c r="AC454" s="29">
        <f t="shared" si="494"/>
        <v>0</v>
      </c>
      <c r="AD454" s="29">
        <f t="shared" si="494"/>
        <v>218</v>
      </c>
      <c r="AE454" s="29">
        <f t="shared" si="494"/>
        <v>0</v>
      </c>
    </row>
    <row r="455" spans="1:31" s="55" customFormat="1" ht="15.75" customHeight="1">
      <c r="A455" s="1"/>
      <c r="B455" s="33">
        <v>13</v>
      </c>
      <c r="C455" s="49">
        <v>13</v>
      </c>
      <c r="D455" s="29">
        <f t="shared" ref="D455" si="496">D482+D509+D536+D563+D590+D617+D644+D671+D698+D725+D752+D779+D806+D833+D860</f>
        <v>32</v>
      </c>
      <c r="E455" s="29">
        <f t="shared" si="494"/>
        <v>0</v>
      </c>
      <c r="F455" s="29">
        <f t="shared" si="494"/>
        <v>3</v>
      </c>
      <c r="G455" s="29">
        <f t="shared" si="494"/>
        <v>0</v>
      </c>
      <c r="H455" s="29">
        <f t="shared" si="494"/>
        <v>2</v>
      </c>
      <c r="I455" s="29">
        <f t="shared" si="494"/>
        <v>0</v>
      </c>
      <c r="J455" s="29">
        <f t="shared" si="494"/>
        <v>2</v>
      </c>
      <c r="K455" s="29">
        <f t="shared" si="494"/>
        <v>0</v>
      </c>
      <c r="L455" s="29">
        <f t="shared" si="494"/>
        <v>32</v>
      </c>
      <c r="M455" s="29">
        <f t="shared" si="494"/>
        <v>32</v>
      </c>
      <c r="N455" s="29">
        <f t="shared" si="494"/>
        <v>32</v>
      </c>
      <c r="O455" s="29">
        <f t="shared" si="494"/>
        <v>319</v>
      </c>
      <c r="P455" s="29">
        <f t="shared" si="494"/>
        <v>32</v>
      </c>
      <c r="Q455" s="29">
        <f t="shared" si="494"/>
        <v>32</v>
      </c>
      <c r="R455" s="29">
        <f t="shared" si="494"/>
        <v>32</v>
      </c>
      <c r="S455" s="29">
        <f t="shared" si="494"/>
        <v>32</v>
      </c>
      <c r="T455" s="29">
        <f t="shared" si="494"/>
        <v>319</v>
      </c>
      <c r="U455" s="29">
        <f t="shared" si="494"/>
        <v>32</v>
      </c>
      <c r="V455" s="29">
        <f t="shared" si="494"/>
        <v>0</v>
      </c>
      <c r="W455" s="29">
        <f t="shared" si="494"/>
        <v>0</v>
      </c>
      <c r="X455" s="29">
        <f t="shared" si="494"/>
        <v>0</v>
      </c>
      <c r="Y455" s="29">
        <f t="shared" si="494"/>
        <v>319</v>
      </c>
      <c r="Z455" s="29">
        <f t="shared" si="494"/>
        <v>0</v>
      </c>
      <c r="AA455" s="29">
        <f t="shared" si="494"/>
        <v>0</v>
      </c>
      <c r="AB455" s="29">
        <f t="shared" si="494"/>
        <v>0</v>
      </c>
      <c r="AC455" s="29">
        <f t="shared" si="494"/>
        <v>0</v>
      </c>
      <c r="AD455" s="29">
        <f t="shared" si="494"/>
        <v>319</v>
      </c>
      <c r="AE455" s="29">
        <f t="shared" si="494"/>
        <v>0</v>
      </c>
    </row>
    <row r="456" spans="1:31" s="55" customFormat="1" ht="15.75" customHeight="1">
      <c r="A456" s="1"/>
      <c r="B456" s="33">
        <v>14</v>
      </c>
      <c r="C456" s="49">
        <v>14</v>
      </c>
      <c r="D456" s="29">
        <f t="shared" ref="D456" si="497">D483+D510+D537+D564+D591+D618+D645+D672+D699+D726+D753+D780+D807+D834+D861</f>
        <v>36</v>
      </c>
      <c r="E456" s="29">
        <f t="shared" si="494"/>
        <v>0</v>
      </c>
      <c r="F456" s="29">
        <f t="shared" si="494"/>
        <v>0</v>
      </c>
      <c r="G456" s="29">
        <f t="shared" si="494"/>
        <v>0</v>
      </c>
      <c r="H456" s="29">
        <f t="shared" si="494"/>
        <v>0</v>
      </c>
      <c r="I456" s="29">
        <f t="shared" si="494"/>
        <v>0</v>
      </c>
      <c r="J456" s="29">
        <f t="shared" si="494"/>
        <v>0</v>
      </c>
      <c r="K456" s="29">
        <f t="shared" si="494"/>
        <v>0</v>
      </c>
      <c r="L456" s="29">
        <f t="shared" si="494"/>
        <v>30</v>
      </c>
      <c r="M456" s="29">
        <f t="shared" si="494"/>
        <v>30</v>
      </c>
      <c r="N456" s="29">
        <f t="shared" si="494"/>
        <v>30</v>
      </c>
      <c r="O456" s="29">
        <f t="shared" si="494"/>
        <v>51</v>
      </c>
      <c r="P456" s="29">
        <f t="shared" si="494"/>
        <v>30</v>
      </c>
      <c r="Q456" s="29">
        <f t="shared" si="494"/>
        <v>30</v>
      </c>
      <c r="R456" s="29">
        <f t="shared" si="494"/>
        <v>30</v>
      </c>
      <c r="S456" s="29">
        <f t="shared" si="494"/>
        <v>30</v>
      </c>
      <c r="T456" s="29">
        <f t="shared" si="494"/>
        <v>51</v>
      </c>
      <c r="U456" s="29">
        <f t="shared" si="494"/>
        <v>30</v>
      </c>
      <c r="V456" s="29">
        <f t="shared" si="494"/>
        <v>0</v>
      </c>
      <c r="W456" s="29">
        <f t="shared" si="494"/>
        <v>0</v>
      </c>
      <c r="X456" s="29">
        <f t="shared" si="494"/>
        <v>0</v>
      </c>
      <c r="Y456" s="29">
        <f t="shared" si="494"/>
        <v>51</v>
      </c>
      <c r="Z456" s="29">
        <f t="shared" si="494"/>
        <v>0</v>
      </c>
      <c r="AA456" s="29">
        <f t="shared" si="494"/>
        <v>0</v>
      </c>
      <c r="AB456" s="29">
        <f t="shared" si="494"/>
        <v>0</v>
      </c>
      <c r="AC456" s="29">
        <f t="shared" si="494"/>
        <v>0</v>
      </c>
      <c r="AD456" s="29">
        <f t="shared" si="494"/>
        <v>51</v>
      </c>
      <c r="AE456" s="29">
        <f t="shared" si="494"/>
        <v>0</v>
      </c>
    </row>
    <row r="457" spans="1:31" s="55" customFormat="1" ht="15.75" customHeight="1">
      <c r="A457" s="1"/>
      <c r="B457" s="33">
        <v>15</v>
      </c>
      <c r="C457" s="49">
        <v>15</v>
      </c>
      <c r="D457" s="29">
        <f t="shared" ref="D457" si="498">D484+D511+D538+D565+D592+D619+D646+D673+D700+D727+D754+D781+D808+D835+D862</f>
        <v>0</v>
      </c>
      <c r="E457" s="29">
        <f t="shared" si="494"/>
        <v>0</v>
      </c>
      <c r="F457" s="29">
        <f t="shared" si="494"/>
        <v>0</v>
      </c>
      <c r="G457" s="29">
        <f t="shared" si="494"/>
        <v>0</v>
      </c>
      <c r="H457" s="29">
        <f t="shared" si="494"/>
        <v>0</v>
      </c>
      <c r="I457" s="29">
        <f t="shared" si="494"/>
        <v>0</v>
      </c>
      <c r="J457" s="29">
        <f t="shared" si="494"/>
        <v>0</v>
      </c>
      <c r="K457" s="29">
        <f t="shared" si="494"/>
        <v>0</v>
      </c>
      <c r="L457" s="29">
        <f t="shared" si="494"/>
        <v>0</v>
      </c>
      <c r="M457" s="29">
        <f t="shared" si="494"/>
        <v>0</v>
      </c>
      <c r="N457" s="29">
        <f t="shared" si="494"/>
        <v>0</v>
      </c>
      <c r="O457" s="29">
        <f t="shared" si="494"/>
        <v>0</v>
      </c>
      <c r="P457" s="29">
        <f t="shared" si="494"/>
        <v>0</v>
      </c>
      <c r="Q457" s="29">
        <f t="shared" si="494"/>
        <v>0</v>
      </c>
      <c r="R457" s="29">
        <f t="shared" si="494"/>
        <v>0</v>
      </c>
      <c r="S457" s="29">
        <f t="shared" si="494"/>
        <v>0</v>
      </c>
      <c r="T457" s="29">
        <f t="shared" si="494"/>
        <v>0</v>
      </c>
      <c r="U457" s="29">
        <f t="shared" si="494"/>
        <v>0</v>
      </c>
      <c r="V457" s="29">
        <f t="shared" si="494"/>
        <v>0</v>
      </c>
      <c r="W457" s="29">
        <f t="shared" si="494"/>
        <v>0</v>
      </c>
      <c r="X457" s="29">
        <f t="shared" si="494"/>
        <v>0</v>
      </c>
      <c r="Y457" s="29">
        <f t="shared" si="494"/>
        <v>0</v>
      </c>
      <c r="Z457" s="29">
        <f t="shared" si="494"/>
        <v>0</v>
      </c>
      <c r="AA457" s="29">
        <f t="shared" si="494"/>
        <v>0</v>
      </c>
      <c r="AB457" s="29">
        <f t="shared" si="494"/>
        <v>0</v>
      </c>
      <c r="AC457" s="29">
        <f t="shared" si="494"/>
        <v>0</v>
      </c>
      <c r="AD457" s="29">
        <f t="shared" si="494"/>
        <v>0</v>
      </c>
      <c r="AE457" s="29">
        <f t="shared" si="494"/>
        <v>0</v>
      </c>
    </row>
    <row r="458" spans="1:31" s="55" customFormat="1" ht="15.75" customHeight="1">
      <c r="A458" s="1"/>
      <c r="B458" s="33">
        <v>16</v>
      </c>
      <c r="C458" s="49">
        <v>16</v>
      </c>
      <c r="D458" s="29">
        <f t="shared" ref="D458" si="499">D485+D512+D539+D566+D593+D620+D647+D674+D701+D728+D755+D782+D809+D836+D863</f>
        <v>0</v>
      </c>
      <c r="E458" s="29">
        <f t="shared" si="494"/>
        <v>0</v>
      </c>
      <c r="F458" s="29">
        <f t="shared" si="494"/>
        <v>0</v>
      </c>
      <c r="G458" s="29">
        <f t="shared" si="494"/>
        <v>0</v>
      </c>
      <c r="H458" s="29">
        <f t="shared" si="494"/>
        <v>0</v>
      </c>
      <c r="I458" s="29">
        <f t="shared" si="494"/>
        <v>0</v>
      </c>
      <c r="J458" s="29">
        <f t="shared" si="494"/>
        <v>0</v>
      </c>
      <c r="K458" s="29">
        <f t="shared" si="494"/>
        <v>0</v>
      </c>
      <c r="L458" s="29">
        <f t="shared" si="494"/>
        <v>0</v>
      </c>
      <c r="M458" s="29">
        <f t="shared" si="494"/>
        <v>0</v>
      </c>
      <c r="N458" s="29">
        <f t="shared" si="494"/>
        <v>0</v>
      </c>
      <c r="O458" s="29">
        <f t="shared" si="494"/>
        <v>29</v>
      </c>
      <c r="P458" s="29">
        <f t="shared" si="494"/>
        <v>0</v>
      </c>
      <c r="Q458" s="29">
        <f t="shared" si="494"/>
        <v>0</v>
      </c>
      <c r="R458" s="29">
        <f t="shared" si="494"/>
        <v>0</v>
      </c>
      <c r="S458" s="29">
        <f t="shared" si="494"/>
        <v>0</v>
      </c>
      <c r="T458" s="29">
        <f t="shared" si="494"/>
        <v>29</v>
      </c>
      <c r="U458" s="29">
        <f t="shared" si="494"/>
        <v>0</v>
      </c>
      <c r="V458" s="29">
        <f t="shared" si="494"/>
        <v>0</v>
      </c>
      <c r="W458" s="29">
        <f t="shared" si="494"/>
        <v>0</v>
      </c>
      <c r="X458" s="29">
        <f t="shared" si="494"/>
        <v>0</v>
      </c>
      <c r="Y458" s="29">
        <f t="shared" si="494"/>
        <v>29</v>
      </c>
      <c r="Z458" s="29">
        <f t="shared" si="494"/>
        <v>0</v>
      </c>
      <c r="AA458" s="29">
        <f t="shared" si="494"/>
        <v>0</v>
      </c>
      <c r="AB458" s="29">
        <f t="shared" si="494"/>
        <v>0</v>
      </c>
      <c r="AC458" s="29">
        <f t="shared" si="494"/>
        <v>0</v>
      </c>
      <c r="AD458" s="29">
        <f t="shared" si="494"/>
        <v>29</v>
      </c>
      <c r="AE458" s="29">
        <f t="shared" si="494"/>
        <v>0</v>
      </c>
    </row>
    <row r="459" spans="1:31" s="55" customFormat="1" ht="15.75" customHeight="1">
      <c r="A459" s="1"/>
      <c r="B459" s="33">
        <v>17</v>
      </c>
      <c r="C459" s="49">
        <v>17</v>
      </c>
      <c r="D459" s="29">
        <f t="shared" ref="D459" si="500">D486+D513+D540+D567+D594+D621+D648+D675+D702+D729+D756+D783+D810+D837+D864</f>
        <v>0</v>
      </c>
      <c r="E459" s="29">
        <f t="shared" si="494"/>
        <v>0</v>
      </c>
      <c r="F459" s="29">
        <f t="shared" si="494"/>
        <v>0</v>
      </c>
      <c r="G459" s="29">
        <f t="shared" si="494"/>
        <v>0</v>
      </c>
      <c r="H459" s="29">
        <f t="shared" si="494"/>
        <v>0</v>
      </c>
      <c r="I459" s="29">
        <f t="shared" si="494"/>
        <v>0</v>
      </c>
      <c r="J459" s="29">
        <f t="shared" si="494"/>
        <v>0</v>
      </c>
      <c r="K459" s="29">
        <f t="shared" si="494"/>
        <v>0</v>
      </c>
      <c r="L459" s="29">
        <f t="shared" si="494"/>
        <v>0</v>
      </c>
      <c r="M459" s="29">
        <f t="shared" si="494"/>
        <v>0</v>
      </c>
      <c r="N459" s="29">
        <f t="shared" si="494"/>
        <v>0</v>
      </c>
      <c r="O459" s="29">
        <f t="shared" si="494"/>
        <v>0</v>
      </c>
      <c r="P459" s="29">
        <f t="shared" si="494"/>
        <v>0</v>
      </c>
      <c r="Q459" s="29">
        <f t="shared" si="494"/>
        <v>0</v>
      </c>
      <c r="R459" s="29">
        <f t="shared" si="494"/>
        <v>0</v>
      </c>
      <c r="S459" s="29">
        <f t="shared" si="494"/>
        <v>0</v>
      </c>
      <c r="T459" s="29">
        <f t="shared" si="494"/>
        <v>0</v>
      </c>
      <c r="U459" s="29">
        <f t="shared" si="494"/>
        <v>0</v>
      </c>
      <c r="V459" s="29">
        <f t="shared" si="494"/>
        <v>0</v>
      </c>
      <c r="W459" s="29">
        <f t="shared" si="494"/>
        <v>0</v>
      </c>
      <c r="X459" s="29">
        <f t="shared" si="494"/>
        <v>0</v>
      </c>
      <c r="Y459" s="29">
        <f t="shared" si="494"/>
        <v>0</v>
      </c>
      <c r="Z459" s="29">
        <f t="shared" si="494"/>
        <v>0</v>
      </c>
      <c r="AA459" s="29">
        <f t="shared" si="494"/>
        <v>0</v>
      </c>
      <c r="AB459" s="29">
        <f t="shared" si="494"/>
        <v>0</v>
      </c>
      <c r="AC459" s="29">
        <f t="shared" si="494"/>
        <v>0</v>
      </c>
      <c r="AD459" s="29">
        <f t="shared" si="494"/>
        <v>0</v>
      </c>
      <c r="AE459" s="29">
        <f t="shared" si="494"/>
        <v>0</v>
      </c>
    </row>
    <row r="460" spans="1:31" s="55" customFormat="1" ht="15.75" customHeight="1">
      <c r="A460" s="1"/>
      <c r="B460" s="33">
        <v>18</v>
      </c>
      <c r="C460" s="49">
        <v>18</v>
      </c>
      <c r="D460" s="29">
        <f t="shared" ref="D460" si="501">D487+D514+D541+D568+D595+D622+D649+D676+D703+D730+D757+D784+D811+D838+D865</f>
        <v>431</v>
      </c>
      <c r="E460" s="29">
        <f t="shared" si="494"/>
        <v>0</v>
      </c>
      <c r="F460" s="29">
        <f t="shared" si="494"/>
        <v>0</v>
      </c>
      <c r="G460" s="29">
        <f t="shared" si="494"/>
        <v>0</v>
      </c>
      <c r="H460" s="29">
        <f t="shared" si="494"/>
        <v>0</v>
      </c>
      <c r="I460" s="29">
        <f t="shared" si="494"/>
        <v>0</v>
      </c>
      <c r="J460" s="29">
        <f t="shared" si="494"/>
        <v>0</v>
      </c>
      <c r="K460" s="29">
        <f t="shared" si="494"/>
        <v>0</v>
      </c>
      <c r="L460" s="29">
        <f t="shared" si="494"/>
        <v>569</v>
      </c>
      <c r="M460" s="29">
        <f t="shared" si="494"/>
        <v>571</v>
      </c>
      <c r="N460" s="29">
        <f t="shared" si="494"/>
        <v>570</v>
      </c>
      <c r="O460" s="29">
        <f t="shared" si="494"/>
        <v>0</v>
      </c>
      <c r="P460" s="29">
        <f t="shared" si="494"/>
        <v>570</v>
      </c>
      <c r="Q460" s="29">
        <f t="shared" si="494"/>
        <v>569</v>
      </c>
      <c r="R460" s="29">
        <f t="shared" si="494"/>
        <v>566</v>
      </c>
      <c r="S460" s="29">
        <f t="shared" si="494"/>
        <v>566</v>
      </c>
      <c r="T460" s="29">
        <f t="shared" si="494"/>
        <v>0</v>
      </c>
      <c r="U460" s="29">
        <f t="shared" si="494"/>
        <v>566</v>
      </c>
      <c r="V460" s="29">
        <f t="shared" si="494"/>
        <v>0</v>
      </c>
      <c r="W460" s="29">
        <f t="shared" si="494"/>
        <v>0</v>
      </c>
      <c r="X460" s="29">
        <f t="shared" si="494"/>
        <v>0</v>
      </c>
      <c r="Y460" s="29">
        <f t="shared" si="494"/>
        <v>0</v>
      </c>
      <c r="Z460" s="29">
        <f t="shared" si="494"/>
        <v>0</v>
      </c>
      <c r="AA460" s="29">
        <f t="shared" si="494"/>
        <v>0</v>
      </c>
      <c r="AB460" s="29">
        <f t="shared" si="494"/>
        <v>0</v>
      </c>
      <c r="AC460" s="29">
        <f t="shared" si="494"/>
        <v>0</v>
      </c>
      <c r="AD460" s="29">
        <f t="shared" si="494"/>
        <v>0</v>
      </c>
      <c r="AE460" s="29">
        <f t="shared" si="494"/>
        <v>0</v>
      </c>
    </row>
    <row r="461" spans="1:31" s="55" customFormat="1" ht="15.75" customHeight="1">
      <c r="A461" s="1"/>
      <c r="B461" s="33">
        <v>19</v>
      </c>
      <c r="C461" s="49">
        <v>19</v>
      </c>
      <c r="D461" s="29">
        <f t="shared" ref="D461" si="502">D488+D515+D542+D569+D596+D623+D650+D677+D704+D731+D758+D785+D812+D839+D866</f>
        <v>0</v>
      </c>
      <c r="E461" s="29">
        <f t="shared" si="494"/>
        <v>0</v>
      </c>
      <c r="F461" s="29">
        <f t="shared" si="494"/>
        <v>0</v>
      </c>
      <c r="G461" s="29">
        <f t="shared" si="494"/>
        <v>0</v>
      </c>
      <c r="H461" s="29">
        <f t="shared" si="494"/>
        <v>0</v>
      </c>
      <c r="I461" s="29">
        <f t="shared" si="494"/>
        <v>0</v>
      </c>
      <c r="J461" s="29">
        <f t="shared" si="494"/>
        <v>0</v>
      </c>
      <c r="K461" s="29">
        <f t="shared" si="494"/>
        <v>0</v>
      </c>
      <c r="L461" s="29">
        <f t="shared" si="494"/>
        <v>0</v>
      </c>
      <c r="M461" s="29">
        <f t="shared" si="494"/>
        <v>0</v>
      </c>
      <c r="N461" s="29">
        <f t="shared" si="494"/>
        <v>0</v>
      </c>
      <c r="O461" s="29">
        <f t="shared" si="494"/>
        <v>0</v>
      </c>
      <c r="P461" s="29">
        <f t="shared" si="494"/>
        <v>0</v>
      </c>
      <c r="Q461" s="29">
        <f t="shared" si="494"/>
        <v>0</v>
      </c>
      <c r="R461" s="29">
        <f t="shared" si="494"/>
        <v>0</v>
      </c>
      <c r="S461" s="29">
        <f t="shared" si="494"/>
        <v>0</v>
      </c>
      <c r="T461" s="29">
        <f t="shared" si="494"/>
        <v>0</v>
      </c>
      <c r="U461" s="29">
        <f t="shared" si="494"/>
        <v>0</v>
      </c>
      <c r="V461" s="29">
        <f t="shared" si="494"/>
        <v>0</v>
      </c>
      <c r="W461" s="29">
        <f t="shared" si="494"/>
        <v>0</v>
      </c>
      <c r="X461" s="29">
        <f t="shared" si="494"/>
        <v>0</v>
      </c>
      <c r="Y461" s="29">
        <f t="shared" si="494"/>
        <v>0</v>
      </c>
      <c r="Z461" s="29">
        <f t="shared" si="494"/>
        <v>0</v>
      </c>
      <c r="AA461" s="29">
        <f t="shared" si="494"/>
        <v>0</v>
      </c>
      <c r="AB461" s="29">
        <f t="shared" si="494"/>
        <v>0</v>
      </c>
      <c r="AC461" s="29">
        <f t="shared" si="494"/>
        <v>0</v>
      </c>
      <c r="AD461" s="29">
        <f t="shared" si="494"/>
        <v>0</v>
      </c>
      <c r="AE461" s="29">
        <f t="shared" si="494"/>
        <v>0</v>
      </c>
    </row>
    <row r="462" spans="1:31" s="55" customFormat="1" ht="15.75" customHeight="1">
      <c r="A462" s="1"/>
      <c r="B462" s="33">
        <v>20</v>
      </c>
      <c r="C462" s="49">
        <v>20</v>
      </c>
      <c r="D462" s="29">
        <f t="shared" ref="D462" si="503">D489+D516+D543+D570+D597+D624+D651+D678+D705+D732+D759+D786+D813+D840+D867</f>
        <v>0</v>
      </c>
      <c r="E462" s="29">
        <f t="shared" si="494"/>
        <v>0</v>
      </c>
      <c r="F462" s="29">
        <f t="shared" si="494"/>
        <v>0</v>
      </c>
      <c r="G462" s="29">
        <f t="shared" si="494"/>
        <v>0</v>
      </c>
      <c r="H462" s="29">
        <f t="shared" si="494"/>
        <v>0</v>
      </c>
      <c r="I462" s="29">
        <f t="shared" si="494"/>
        <v>0</v>
      </c>
      <c r="J462" s="29">
        <f t="shared" si="494"/>
        <v>0</v>
      </c>
      <c r="K462" s="29">
        <f t="shared" si="494"/>
        <v>0</v>
      </c>
      <c r="L462" s="29">
        <f t="shared" si="494"/>
        <v>0</v>
      </c>
      <c r="M462" s="29">
        <f t="shared" si="494"/>
        <v>0</v>
      </c>
      <c r="N462" s="29">
        <f t="shared" si="494"/>
        <v>0</v>
      </c>
      <c r="O462" s="29">
        <f t="shared" si="494"/>
        <v>0</v>
      </c>
      <c r="P462" s="29">
        <f t="shared" ref="P462:AE462" si="504">P489+P516+P543+P570+P597+P624+P651+P678+P705+P732+P759+P786+P813+P840+P867</f>
        <v>0</v>
      </c>
      <c r="Q462" s="29">
        <f t="shared" si="504"/>
        <v>0</v>
      </c>
      <c r="R462" s="29">
        <f t="shared" si="504"/>
        <v>0</v>
      </c>
      <c r="S462" s="29">
        <f t="shared" si="504"/>
        <v>0</v>
      </c>
      <c r="T462" s="29">
        <f t="shared" si="504"/>
        <v>0</v>
      </c>
      <c r="U462" s="29">
        <f t="shared" si="504"/>
        <v>0</v>
      </c>
      <c r="V462" s="29">
        <f t="shared" si="504"/>
        <v>0</v>
      </c>
      <c r="W462" s="29">
        <f t="shared" si="504"/>
        <v>0</v>
      </c>
      <c r="X462" s="29">
        <f t="shared" si="504"/>
        <v>0</v>
      </c>
      <c r="Y462" s="29">
        <f t="shared" si="504"/>
        <v>0</v>
      </c>
      <c r="Z462" s="29">
        <f t="shared" si="504"/>
        <v>0</v>
      </c>
      <c r="AA462" s="29">
        <f t="shared" si="504"/>
        <v>0</v>
      </c>
      <c r="AB462" s="29">
        <f t="shared" si="504"/>
        <v>0</v>
      </c>
      <c r="AC462" s="29">
        <f t="shared" si="504"/>
        <v>0</v>
      </c>
      <c r="AD462" s="29">
        <f t="shared" si="504"/>
        <v>0</v>
      </c>
      <c r="AE462" s="29">
        <f t="shared" si="504"/>
        <v>0</v>
      </c>
    </row>
    <row r="463" spans="1:31" s="55" customFormat="1" ht="30" customHeight="1">
      <c r="A463" s="1"/>
      <c r="B463" s="142" t="s">
        <v>69</v>
      </c>
      <c r="C463" s="143"/>
      <c r="D463" s="51">
        <f>+SUM(D443:D462)</f>
        <v>1510</v>
      </c>
      <c r="E463" s="51">
        <f t="shared" ref="E463:AE463" si="505">+SUM(E443:E462)</f>
        <v>0</v>
      </c>
      <c r="F463" s="51">
        <f t="shared" si="505"/>
        <v>402</v>
      </c>
      <c r="G463" s="51">
        <f t="shared" si="505"/>
        <v>0</v>
      </c>
      <c r="H463" s="51">
        <f t="shared" si="505"/>
        <v>401</v>
      </c>
      <c r="I463" s="51">
        <f t="shared" si="505"/>
        <v>0</v>
      </c>
      <c r="J463" s="51">
        <f t="shared" si="505"/>
        <v>400</v>
      </c>
      <c r="K463" s="51">
        <f t="shared" si="505"/>
        <v>0</v>
      </c>
      <c r="L463" s="51">
        <f t="shared" si="505"/>
        <v>1783</v>
      </c>
      <c r="M463" s="51">
        <f t="shared" si="505"/>
        <v>1790</v>
      </c>
      <c r="N463" s="51">
        <f t="shared" si="505"/>
        <v>1787</v>
      </c>
      <c r="O463" s="51">
        <f t="shared" si="505"/>
        <v>1378</v>
      </c>
      <c r="P463" s="51">
        <f t="shared" si="505"/>
        <v>1787</v>
      </c>
      <c r="Q463" s="51">
        <f t="shared" si="505"/>
        <v>1785</v>
      </c>
      <c r="R463" s="51">
        <f t="shared" si="505"/>
        <v>1779</v>
      </c>
      <c r="S463" s="51">
        <f t="shared" si="505"/>
        <v>1779</v>
      </c>
      <c r="T463" s="51">
        <f t="shared" si="505"/>
        <v>1378</v>
      </c>
      <c r="U463" s="51">
        <f t="shared" si="505"/>
        <v>1779</v>
      </c>
      <c r="V463" s="51">
        <f t="shared" si="505"/>
        <v>0</v>
      </c>
      <c r="W463" s="51">
        <f t="shared" si="505"/>
        <v>0</v>
      </c>
      <c r="X463" s="51">
        <f t="shared" si="505"/>
        <v>0</v>
      </c>
      <c r="Y463" s="51">
        <f t="shared" si="505"/>
        <v>1378</v>
      </c>
      <c r="Z463" s="51">
        <f t="shared" si="505"/>
        <v>0</v>
      </c>
      <c r="AA463" s="51">
        <f t="shared" si="505"/>
        <v>0</v>
      </c>
      <c r="AB463" s="51">
        <f t="shared" si="505"/>
        <v>0</v>
      </c>
      <c r="AC463" s="51">
        <f t="shared" si="505"/>
        <v>0</v>
      </c>
      <c r="AD463" s="51">
        <f t="shared" si="505"/>
        <v>1378</v>
      </c>
      <c r="AE463" s="51">
        <f t="shared" si="505"/>
        <v>0</v>
      </c>
    </row>
    <row r="464" spans="1:31" s="55" customFormat="1" ht="15.75" customHeight="1">
      <c r="A464" s="1"/>
      <c r="B464" s="1" t="str">
        <f>B437</f>
        <v>Organik Anak Perusahaan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31" s="55" customFormat="1" ht="14.5">
      <c r="A465" s="1"/>
      <c r="B465" s="40" t="str">
        <f>B30</f>
        <v>PT. Pelindo TPK (Subholding Pusat)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31" s="55" customFormat="1" ht="14.5">
      <c r="A466" s="1"/>
      <c r="B466" s="137" t="s">
        <v>3</v>
      </c>
      <c r="C466" s="3"/>
      <c r="D466" s="4" t="s">
        <v>0</v>
      </c>
      <c r="E466" s="4" t="s">
        <v>1</v>
      </c>
      <c r="F466" s="4" t="s">
        <v>0</v>
      </c>
      <c r="G466" s="4" t="s">
        <v>1</v>
      </c>
      <c r="H466" s="4" t="s">
        <v>0</v>
      </c>
      <c r="I466" s="4" t="s">
        <v>1</v>
      </c>
      <c r="J466" s="4" t="s">
        <v>0</v>
      </c>
      <c r="K466" s="4" t="s">
        <v>1</v>
      </c>
      <c r="L466" s="5" t="s">
        <v>0</v>
      </c>
      <c r="M466" s="5" t="s">
        <v>0</v>
      </c>
      <c r="N466" s="4" t="s">
        <v>0</v>
      </c>
      <c r="O466" s="4" t="s">
        <v>1</v>
      </c>
      <c r="P466" s="6" t="s">
        <v>0</v>
      </c>
      <c r="Q466" s="5" t="s">
        <v>0</v>
      </c>
      <c r="R466" s="5" t="s">
        <v>0</v>
      </c>
      <c r="S466" s="4" t="s">
        <v>0</v>
      </c>
      <c r="T466" s="4" t="s">
        <v>1</v>
      </c>
      <c r="U466" s="6" t="s">
        <v>0</v>
      </c>
      <c r="V466" s="5" t="s">
        <v>0</v>
      </c>
      <c r="W466" s="5" t="s">
        <v>0</v>
      </c>
      <c r="X466" s="4" t="s">
        <v>0</v>
      </c>
      <c r="Y466" s="4" t="s">
        <v>1</v>
      </c>
      <c r="Z466" s="6" t="s">
        <v>0</v>
      </c>
      <c r="AA466" s="5" t="s">
        <v>0</v>
      </c>
      <c r="AB466" s="5" t="s">
        <v>0</v>
      </c>
      <c r="AC466" s="4" t="s">
        <v>0</v>
      </c>
      <c r="AD466" s="4" t="s">
        <v>1</v>
      </c>
      <c r="AE466" s="6" t="s">
        <v>0</v>
      </c>
    </row>
    <row r="467" spans="1:31" s="55" customFormat="1" ht="15" customHeight="1">
      <c r="A467" s="1"/>
      <c r="B467" s="138"/>
      <c r="C467" s="9" t="s">
        <v>38</v>
      </c>
      <c r="D467" s="9" t="s">
        <v>6</v>
      </c>
      <c r="E467" s="9" t="s">
        <v>6</v>
      </c>
      <c r="F467" s="9" t="s">
        <v>7</v>
      </c>
      <c r="G467" s="9" t="s">
        <v>7</v>
      </c>
      <c r="H467" s="9" t="s">
        <v>8</v>
      </c>
      <c r="I467" s="9" t="s">
        <v>8</v>
      </c>
      <c r="J467" s="9" t="s">
        <v>9</v>
      </c>
      <c r="K467" s="9" t="s">
        <v>9</v>
      </c>
      <c r="L467" s="10" t="s">
        <v>10</v>
      </c>
      <c r="M467" s="10" t="s">
        <v>11</v>
      </c>
      <c r="N467" s="9" t="s">
        <v>12</v>
      </c>
      <c r="O467" s="9" t="s">
        <v>6</v>
      </c>
      <c r="P467" s="11" t="s">
        <v>6</v>
      </c>
      <c r="Q467" s="10" t="s">
        <v>63</v>
      </c>
      <c r="R467" s="10" t="s">
        <v>13</v>
      </c>
      <c r="S467" s="9" t="s">
        <v>14</v>
      </c>
      <c r="T467" s="9" t="s">
        <v>7</v>
      </c>
      <c r="U467" s="11" t="s">
        <v>7</v>
      </c>
      <c r="V467" s="10" t="s">
        <v>15</v>
      </c>
      <c r="W467" s="10" t="s">
        <v>16</v>
      </c>
      <c r="X467" s="9" t="s">
        <v>17</v>
      </c>
      <c r="Y467" s="9" t="s">
        <v>8</v>
      </c>
      <c r="Z467" s="11" t="s">
        <v>8</v>
      </c>
      <c r="AA467" s="10" t="s">
        <v>18</v>
      </c>
      <c r="AB467" s="10" t="s">
        <v>19</v>
      </c>
      <c r="AC467" s="9" t="s">
        <v>9</v>
      </c>
      <c r="AD467" s="9" t="s">
        <v>9</v>
      </c>
      <c r="AE467" s="11" t="s">
        <v>20</v>
      </c>
    </row>
    <row r="468" spans="1:31" s="55" customFormat="1" ht="14.5">
      <c r="A468" s="1"/>
      <c r="B468" s="139"/>
      <c r="C468" s="13"/>
      <c r="D468" s="14">
        <v>2021</v>
      </c>
      <c r="E468" s="14">
        <v>2021</v>
      </c>
      <c r="F468" s="14">
        <v>2021</v>
      </c>
      <c r="G468" s="14">
        <v>2021</v>
      </c>
      <c r="H468" s="14">
        <v>2021</v>
      </c>
      <c r="I468" s="14">
        <v>2021</v>
      </c>
      <c r="J468" s="14">
        <v>2021</v>
      </c>
      <c r="K468" s="14">
        <v>2021</v>
      </c>
      <c r="L468" s="15" t="s">
        <v>22</v>
      </c>
      <c r="M468" s="15" t="s">
        <v>22</v>
      </c>
      <c r="N468" s="14" t="s">
        <v>22</v>
      </c>
      <c r="O468" s="14" t="s">
        <v>22</v>
      </c>
      <c r="P468" s="16">
        <v>2022</v>
      </c>
      <c r="Q468" s="15" t="s">
        <v>22</v>
      </c>
      <c r="R468" s="15" t="s">
        <v>22</v>
      </c>
      <c r="S468" s="14" t="s">
        <v>22</v>
      </c>
      <c r="T468" s="14" t="s">
        <v>22</v>
      </c>
      <c r="U468" s="16">
        <v>2022</v>
      </c>
      <c r="V468" s="15" t="s">
        <v>22</v>
      </c>
      <c r="W468" s="15" t="s">
        <v>22</v>
      </c>
      <c r="X468" s="14" t="s">
        <v>22</v>
      </c>
      <c r="Y468" s="14" t="s">
        <v>22</v>
      </c>
      <c r="Z468" s="16">
        <v>2022</v>
      </c>
      <c r="AA468" s="15" t="s">
        <v>22</v>
      </c>
      <c r="AB468" s="15" t="s">
        <v>22</v>
      </c>
      <c r="AC468" s="14">
        <v>2022</v>
      </c>
      <c r="AD468" s="14">
        <v>2022</v>
      </c>
      <c r="AE468" s="16">
        <v>2022</v>
      </c>
    </row>
    <row r="469" spans="1:31" s="55" customFormat="1" ht="14.5">
      <c r="A469" s="1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 s="55" customFormat="1" ht="14.5">
      <c r="A470" s="1"/>
      <c r="B470" s="33">
        <v>1</v>
      </c>
      <c r="C470" s="49">
        <v>1</v>
      </c>
      <c r="D470" s="29">
        <v>0</v>
      </c>
      <c r="E470" s="29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f>E470+G470+I470</f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f>N470</f>
        <v>0</v>
      </c>
      <c r="Q470" s="29">
        <v>0</v>
      </c>
      <c r="R470" s="29">
        <v>0</v>
      </c>
      <c r="S470" s="29">
        <v>0</v>
      </c>
      <c r="T470" s="29">
        <v>0</v>
      </c>
      <c r="U470" s="29">
        <f>S470</f>
        <v>0</v>
      </c>
      <c r="V470" s="29">
        <v>0</v>
      </c>
      <c r="W470" s="29">
        <v>0</v>
      </c>
      <c r="X470" s="29">
        <v>0</v>
      </c>
      <c r="Y470" s="29">
        <v>0</v>
      </c>
      <c r="Z470" s="29">
        <f>X470</f>
        <v>0</v>
      </c>
      <c r="AA470" s="29">
        <v>0</v>
      </c>
      <c r="AB470" s="29">
        <v>0</v>
      </c>
      <c r="AC470" s="29">
        <v>0</v>
      </c>
      <c r="AD470" s="29">
        <v>0</v>
      </c>
      <c r="AE470" s="29">
        <f>AC470</f>
        <v>0</v>
      </c>
    </row>
    <row r="471" spans="1:31" s="55" customFormat="1" ht="14.5">
      <c r="A471" s="1"/>
      <c r="B471" s="33">
        <v>2</v>
      </c>
      <c r="C471" s="49">
        <v>2</v>
      </c>
      <c r="D471" s="29">
        <v>0</v>
      </c>
      <c r="E471" s="29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f t="shared" ref="K471:K489" si="506">E471+G471+I471</f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f t="shared" ref="P471:P489" si="507">N471</f>
        <v>0</v>
      </c>
      <c r="Q471" s="29">
        <v>0</v>
      </c>
      <c r="R471" s="29">
        <v>0</v>
      </c>
      <c r="S471" s="29">
        <v>0</v>
      </c>
      <c r="T471" s="29">
        <v>0</v>
      </c>
      <c r="U471" s="29">
        <f t="shared" ref="U471:U489" si="508">S471</f>
        <v>0</v>
      </c>
      <c r="V471" s="29">
        <v>0</v>
      </c>
      <c r="W471" s="29">
        <v>0</v>
      </c>
      <c r="X471" s="29">
        <v>0</v>
      </c>
      <c r="Y471" s="29">
        <v>0</v>
      </c>
      <c r="Z471" s="29">
        <f t="shared" ref="Z471:Z489" si="509">X471</f>
        <v>0</v>
      </c>
      <c r="AA471" s="29">
        <v>0</v>
      </c>
      <c r="AB471" s="29">
        <v>0</v>
      </c>
      <c r="AC471" s="29">
        <v>0</v>
      </c>
      <c r="AD471" s="29">
        <v>0</v>
      </c>
      <c r="AE471" s="29">
        <f t="shared" ref="AE471:AE489" si="510">AC471</f>
        <v>0</v>
      </c>
    </row>
    <row r="472" spans="1:31" s="55" customFormat="1" ht="14.5">
      <c r="A472" s="1"/>
      <c r="B472" s="33">
        <v>3</v>
      </c>
      <c r="C472" s="49">
        <v>3</v>
      </c>
      <c r="D472" s="29">
        <v>0</v>
      </c>
      <c r="E472" s="29">
        <v>0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f t="shared" si="506"/>
        <v>0</v>
      </c>
      <c r="L472" s="29">
        <v>0</v>
      </c>
      <c r="M472" s="29">
        <v>0</v>
      </c>
      <c r="N472" s="29">
        <v>0</v>
      </c>
      <c r="O472" s="29">
        <v>0</v>
      </c>
      <c r="P472" s="29">
        <f t="shared" si="507"/>
        <v>0</v>
      </c>
      <c r="Q472" s="29">
        <v>0</v>
      </c>
      <c r="R472" s="29">
        <v>0</v>
      </c>
      <c r="S472" s="29">
        <v>0</v>
      </c>
      <c r="T472" s="29">
        <v>0</v>
      </c>
      <c r="U472" s="29">
        <f t="shared" si="508"/>
        <v>0</v>
      </c>
      <c r="V472" s="29">
        <v>0</v>
      </c>
      <c r="W472" s="29">
        <v>0</v>
      </c>
      <c r="X472" s="29">
        <v>0</v>
      </c>
      <c r="Y472" s="29">
        <v>0</v>
      </c>
      <c r="Z472" s="29">
        <f t="shared" si="509"/>
        <v>0</v>
      </c>
      <c r="AA472" s="29">
        <v>0</v>
      </c>
      <c r="AB472" s="29">
        <v>0</v>
      </c>
      <c r="AC472" s="29">
        <v>0</v>
      </c>
      <c r="AD472" s="29">
        <v>0</v>
      </c>
      <c r="AE472" s="29">
        <f t="shared" si="510"/>
        <v>0</v>
      </c>
    </row>
    <row r="473" spans="1:31" s="55" customFormat="1" ht="14.5">
      <c r="A473" s="1"/>
      <c r="B473" s="33">
        <v>4</v>
      </c>
      <c r="C473" s="49">
        <v>4</v>
      </c>
      <c r="D473" s="29">
        <v>0</v>
      </c>
      <c r="E473" s="29">
        <v>0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29">
        <f t="shared" si="506"/>
        <v>0</v>
      </c>
      <c r="L473" s="29">
        <v>0</v>
      </c>
      <c r="M473" s="29">
        <v>0</v>
      </c>
      <c r="N473" s="29">
        <v>0</v>
      </c>
      <c r="O473" s="29">
        <v>0</v>
      </c>
      <c r="P473" s="29">
        <f t="shared" si="507"/>
        <v>0</v>
      </c>
      <c r="Q473" s="29">
        <v>0</v>
      </c>
      <c r="R473" s="29">
        <v>0</v>
      </c>
      <c r="S473" s="29">
        <v>0</v>
      </c>
      <c r="T473" s="29">
        <v>0</v>
      </c>
      <c r="U473" s="29">
        <f t="shared" si="508"/>
        <v>0</v>
      </c>
      <c r="V473" s="29">
        <v>0</v>
      </c>
      <c r="W473" s="29">
        <v>0</v>
      </c>
      <c r="X473" s="29">
        <v>0</v>
      </c>
      <c r="Y473" s="29">
        <v>0</v>
      </c>
      <c r="Z473" s="29">
        <f t="shared" si="509"/>
        <v>0</v>
      </c>
      <c r="AA473" s="29">
        <v>0</v>
      </c>
      <c r="AB473" s="29">
        <v>0</v>
      </c>
      <c r="AC473" s="29">
        <v>0</v>
      </c>
      <c r="AD473" s="29">
        <v>0</v>
      </c>
      <c r="AE473" s="29">
        <f t="shared" si="510"/>
        <v>0</v>
      </c>
    </row>
    <row r="474" spans="1:31" s="55" customFormat="1" ht="14.5">
      <c r="A474" s="1"/>
      <c r="B474" s="33">
        <v>5</v>
      </c>
      <c r="C474" s="49">
        <v>5</v>
      </c>
      <c r="D474" s="29">
        <v>0</v>
      </c>
      <c r="E474" s="29">
        <v>0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29">
        <f t="shared" si="506"/>
        <v>0</v>
      </c>
      <c r="L474" s="29">
        <v>0</v>
      </c>
      <c r="M474" s="29">
        <v>0</v>
      </c>
      <c r="N474" s="29">
        <v>0</v>
      </c>
      <c r="O474" s="29">
        <v>0</v>
      </c>
      <c r="P474" s="29">
        <f t="shared" si="507"/>
        <v>0</v>
      </c>
      <c r="Q474" s="29">
        <v>0</v>
      </c>
      <c r="R474" s="29">
        <v>0</v>
      </c>
      <c r="S474" s="29">
        <v>0</v>
      </c>
      <c r="T474" s="29">
        <v>0</v>
      </c>
      <c r="U474" s="29">
        <f t="shared" si="508"/>
        <v>0</v>
      </c>
      <c r="V474" s="29">
        <v>0</v>
      </c>
      <c r="W474" s="29">
        <v>0</v>
      </c>
      <c r="X474" s="29">
        <v>0</v>
      </c>
      <c r="Y474" s="29">
        <v>0</v>
      </c>
      <c r="Z474" s="29">
        <f t="shared" si="509"/>
        <v>0</v>
      </c>
      <c r="AA474" s="29">
        <v>0</v>
      </c>
      <c r="AB474" s="29">
        <v>0</v>
      </c>
      <c r="AC474" s="29">
        <v>0</v>
      </c>
      <c r="AD474" s="29">
        <v>0</v>
      </c>
      <c r="AE474" s="29">
        <f t="shared" si="510"/>
        <v>0</v>
      </c>
    </row>
    <row r="475" spans="1:31" s="55" customFormat="1" ht="14.5">
      <c r="A475" s="1"/>
      <c r="B475" s="33">
        <v>6</v>
      </c>
      <c r="C475" s="49">
        <v>6</v>
      </c>
      <c r="D475" s="29">
        <v>0</v>
      </c>
      <c r="E475" s="29">
        <v>0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29">
        <f t="shared" si="506"/>
        <v>0</v>
      </c>
      <c r="L475" s="29">
        <v>0</v>
      </c>
      <c r="M475" s="29">
        <v>0</v>
      </c>
      <c r="N475" s="29">
        <v>0</v>
      </c>
      <c r="O475" s="29">
        <v>0</v>
      </c>
      <c r="P475" s="29">
        <f t="shared" si="507"/>
        <v>0</v>
      </c>
      <c r="Q475" s="29">
        <v>0</v>
      </c>
      <c r="R475" s="29">
        <v>0</v>
      </c>
      <c r="S475" s="29">
        <v>0</v>
      </c>
      <c r="T475" s="29">
        <v>0</v>
      </c>
      <c r="U475" s="29">
        <f t="shared" si="508"/>
        <v>0</v>
      </c>
      <c r="V475" s="29">
        <v>0</v>
      </c>
      <c r="W475" s="29">
        <v>0</v>
      </c>
      <c r="X475" s="29">
        <v>0</v>
      </c>
      <c r="Y475" s="29">
        <v>0</v>
      </c>
      <c r="Z475" s="29">
        <f t="shared" si="509"/>
        <v>0</v>
      </c>
      <c r="AA475" s="29">
        <v>0</v>
      </c>
      <c r="AB475" s="29">
        <v>0</v>
      </c>
      <c r="AC475" s="29">
        <v>0</v>
      </c>
      <c r="AD475" s="29">
        <v>0</v>
      </c>
      <c r="AE475" s="29">
        <f t="shared" si="510"/>
        <v>0</v>
      </c>
    </row>
    <row r="476" spans="1:31" s="55" customFormat="1" ht="14.5">
      <c r="A476" s="1"/>
      <c r="B476" s="33">
        <v>7</v>
      </c>
      <c r="C476" s="49">
        <v>7</v>
      </c>
      <c r="D476" s="29">
        <v>0</v>
      </c>
      <c r="E476" s="29">
        <v>0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29">
        <f t="shared" si="506"/>
        <v>0</v>
      </c>
      <c r="L476" s="29">
        <v>0</v>
      </c>
      <c r="M476" s="29">
        <v>0</v>
      </c>
      <c r="N476" s="29">
        <v>0</v>
      </c>
      <c r="O476" s="29">
        <v>0</v>
      </c>
      <c r="P476" s="29">
        <f t="shared" si="507"/>
        <v>0</v>
      </c>
      <c r="Q476" s="29">
        <v>0</v>
      </c>
      <c r="R476" s="29">
        <v>0</v>
      </c>
      <c r="S476" s="29">
        <v>0</v>
      </c>
      <c r="T476" s="29">
        <v>0</v>
      </c>
      <c r="U476" s="29">
        <f t="shared" si="508"/>
        <v>0</v>
      </c>
      <c r="V476" s="29">
        <v>0</v>
      </c>
      <c r="W476" s="29">
        <v>0</v>
      </c>
      <c r="X476" s="29">
        <v>0</v>
      </c>
      <c r="Y476" s="29">
        <v>0</v>
      </c>
      <c r="Z476" s="29">
        <f t="shared" si="509"/>
        <v>0</v>
      </c>
      <c r="AA476" s="29">
        <v>0</v>
      </c>
      <c r="AB476" s="29">
        <v>0</v>
      </c>
      <c r="AC476" s="29">
        <v>0</v>
      </c>
      <c r="AD476" s="29">
        <v>0</v>
      </c>
      <c r="AE476" s="29">
        <f t="shared" si="510"/>
        <v>0</v>
      </c>
    </row>
    <row r="477" spans="1:31" s="55" customFormat="1" ht="14.5">
      <c r="A477" s="1"/>
      <c r="B477" s="33">
        <v>8</v>
      </c>
      <c r="C477" s="49">
        <v>8</v>
      </c>
      <c r="D477" s="29">
        <v>0</v>
      </c>
      <c r="E477" s="29">
        <v>0</v>
      </c>
      <c r="F477" s="29">
        <v>0</v>
      </c>
      <c r="G477" s="29">
        <v>0</v>
      </c>
      <c r="H477" s="29">
        <v>0</v>
      </c>
      <c r="I477" s="29">
        <v>0</v>
      </c>
      <c r="J477" s="29">
        <v>0</v>
      </c>
      <c r="K477" s="29">
        <f t="shared" si="506"/>
        <v>0</v>
      </c>
      <c r="L477" s="29">
        <v>0</v>
      </c>
      <c r="M477" s="29">
        <v>0</v>
      </c>
      <c r="N477" s="29">
        <v>0</v>
      </c>
      <c r="O477" s="29">
        <v>0</v>
      </c>
      <c r="P477" s="29">
        <f t="shared" si="507"/>
        <v>0</v>
      </c>
      <c r="Q477" s="29">
        <v>0</v>
      </c>
      <c r="R477" s="29">
        <v>0</v>
      </c>
      <c r="S477" s="29">
        <v>0</v>
      </c>
      <c r="T477" s="29">
        <v>0</v>
      </c>
      <c r="U477" s="29">
        <f t="shared" si="508"/>
        <v>0</v>
      </c>
      <c r="V477" s="29">
        <v>0</v>
      </c>
      <c r="W477" s="29">
        <v>0</v>
      </c>
      <c r="X477" s="29">
        <v>0</v>
      </c>
      <c r="Y477" s="29">
        <v>0</v>
      </c>
      <c r="Z477" s="29">
        <f t="shared" si="509"/>
        <v>0</v>
      </c>
      <c r="AA477" s="29">
        <v>0</v>
      </c>
      <c r="AB477" s="29">
        <v>0</v>
      </c>
      <c r="AC477" s="29">
        <v>0</v>
      </c>
      <c r="AD477" s="29">
        <v>0</v>
      </c>
      <c r="AE477" s="29">
        <f t="shared" si="510"/>
        <v>0</v>
      </c>
    </row>
    <row r="478" spans="1:31" s="55" customFormat="1" ht="14.5">
      <c r="A478" s="1"/>
      <c r="B478" s="33">
        <v>9</v>
      </c>
      <c r="C478" s="49">
        <v>9</v>
      </c>
      <c r="D478" s="29">
        <v>0</v>
      </c>
      <c r="E478" s="29">
        <v>0</v>
      </c>
      <c r="F478" s="29">
        <v>0</v>
      </c>
      <c r="G478" s="29">
        <v>0</v>
      </c>
      <c r="H478" s="29">
        <v>0</v>
      </c>
      <c r="I478" s="29">
        <v>0</v>
      </c>
      <c r="J478" s="29">
        <v>0</v>
      </c>
      <c r="K478" s="29">
        <f t="shared" si="506"/>
        <v>0</v>
      </c>
      <c r="L478" s="29">
        <v>0</v>
      </c>
      <c r="M478" s="29">
        <v>0</v>
      </c>
      <c r="N478" s="29">
        <v>0</v>
      </c>
      <c r="O478" s="29">
        <v>0</v>
      </c>
      <c r="P478" s="29">
        <f t="shared" si="507"/>
        <v>0</v>
      </c>
      <c r="Q478" s="29">
        <v>0</v>
      </c>
      <c r="R478" s="29">
        <v>0</v>
      </c>
      <c r="S478" s="29">
        <v>0</v>
      </c>
      <c r="T478" s="29">
        <v>0</v>
      </c>
      <c r="U478" s="29">
        <f t="shared" si="508"/>
        <v>0</v>
      </c>
      <c r="V478" s="29">
        <v>0</v>
      </c>
      <c r="W478" s="29">
        <v>0</v>
      </c>
      <c r="X478" s="29">
        <v>0</v>
      </c>
      <c r="Y478" s="29">
        <v>0</v>
      </c>
      <c r="Z478" s="29">
        <f t="shared" si="509"/>
        <v>0</v>
      </c>
      <c r="AA478" s="29">
        <v>0</v>
      </c>
      <c r="AB478" s="29">
        <v>0</v>
      </c>
      <c r="AC478" s="29">
        <v>0</v>
      </c>
      <c r="AD478" s="29">
        <v>0</v>
      </c>
      <c r="AE478" s="29">
        <f t="shared" si="510"/>
        <v>0</v>
      </c>
    </row>
    <row r="479" spans="1:31" s="55" customFormat="1" ht="14.5">
      <c r="A479" s="1"/>
      <c r="B479" s="33">
        <v>10</v>
      </c>
      <c r="C479" s="49">
        <v>10</v>
      </c>
      <c r="D479" s="29">
        <v>0</v>
      </c>
      <c r="E479" s="29">
        <v>0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K479" s="29">
        <f t="shared" si="506"/>
        <v>0</v>
      </c>
      <c r="L479" s="29">
        <v>0</v>
      </c>
      <c r="M479" s="29">
        <v>0</v>
      </c>
      <c r="N479" s="29">
        <v>0</v>
      </c>
      <c r="O479" s="29">
        <v>0</v>
      </c>
      <c r="P479" s="29">
        <f t="shared" si="507"/>
        <v>0</v>
      </c>
      <c r="Q479" s="29">
        <v>0</v>
      </c>
      <c r="R479" s="29">
        <v>0</v>
      </c>
      <c r="S479" s="29">
        <v>0</v>
      </c>
      <c r="T479" s="29">
        <v>0</v>
      </c>
      <c r="U479" s="29">
        <f t="shared" si="508"/>
        <v>0</v>
      </c>
      <c r="V479" s="29">
        <v>0</v>
      </c>
      <c r="W479" s="29">
        <v>0</v>
      </c>
      <c r="X479" s="29">
        <v>0</v>
      </c>
      <c r="Y479" s="29">
        <v>0</v>
      </c>
      <c r="Z479" s="29">
        <f t="shared" si="509"/>
        <v>0</v>
      </c>
      <c r="AA479" s="29">
        <v>0</v>
      </c>
      <c r="AB479" s="29">
        <v>0</v>
      </c>
      <c r="AC479" s="29">
        <v>0</v>
      </c>
      <c r="AD479" s="29">
        <v>0</v>
      </c>
      <c r="AE479" s="29">
        <f t="shared" si="510"/>
        <v>0</v>
      </c>
    </row>
    <row r="480" spans="1:31" s="55" customFormat="1" ht="14.5">
      <c r="A480" s="1"/>
      <c r="B480" s="33">
        <v>11</v>
      </c>
      <c r="C480" s="49">
        <v>11</v>
      </c>
      <c r="D480" s="29">
        <v>0</v>
      </c>
      <c r="E480" s="29">
        <v>0</v>
      </c>
      <c r="F480" s="29">
        <v>0</v>
      </c>
      <c r="G480" s="29">
        <v>0</v>
      </c>
      <c r="H480" s="29">
        <v>0</v>
      </c>
      <c r="I480" s="29">
        <v>0</v>
      </c>
      <c r="J480" s="29">
        <v>0</v>
      </c>
      <c r="K480" s="29">
        <f t="shared" si="506"/>
        <v>0</v>
      </c>
      <c r="L480" s="29">
        <v>0</v>
      </c>
      <c r="M480" s="29">
        <v>0</v>
      </c>
      <c r="N480" s="29">
        <v>0</v>
      </c>
      <c r="O480" s="29">
        <v>0</v>
      </c>
      <c r="P480" s="29">
        <f t="shared" si="507"/>
        <v>0</v>
      </c>
      <c r="Q480" s="29">
        <v>0</v>
      </c>
      <c r="R480" s="29">
        <v>0</v>
      </c>
      <c r="S480" s="29">
        <v>0</v>
      </c>
      <c r="T480" s="29">
        <v>0</v>
      </c>
      <c r="U480" s="29">
        <f t="shared" si="508"/>
        <v>0</v>
      </c>
      <c r="V480" s="29">
        <v>0</v>
      </c>
      <c r="W480" s="29">
        <v>0</v>
      </c>
      <c r="X480" s="29">
        <v>0</v>
      </c>
      <c r="Y480" s="29">
        <v>0</v>
      </c>
      <c r="Z480" s="29">
        <f t="shared" si="509"/>
        <v>0</v>
      </c>
      <c r="AA480" s="29">
        <v>0</v>
      </c>
      <c r="AB480" s="29">
        <v>0</v>
      </c>
      <c r="AC480" s="29">
        <v>0</v>
      </c>
      <c r="AD480" s="29">
        <v>0</v>
      </c>
      <c r="AE480" s="29">
        <f t="shared" si="510"/>
        <v>0</v>
      </c>
    </row>
    <row r="481" spans="1:31" s="55" customFormat="1" ht="14.5">
      <c r="A481" s="1"/>
      <c r="B481" s="33">
        <v>12</v>
      </c>
      <c r="C481" s="49">
        <v>12</v>
      </c>
      <c r="D481" s="29">
        <v>0</v>
      </c>
      <c r="E481" s="29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29">
        <f t="shared" si="506"/>
        <v>0</v>
      </c>
      <c r="L481" s="29">
        <v>0</v>
      </c>
      <c r="M481" s="29">
        <v>0</v>
      </c>
      <c r="N481" s="29">
        <v>0</v>
      </c>
      <c r="O481" s="29">
        <v>0</v>
      </c>
      <c r="P481" s="29">
        <f t="shared" si="507"/>
        <v>0</v>
      </c>
      <c r="Q481" s="29">
        <v>0</v>
      </c>
      <c r="R481" s="29">
        <v>0</v>
      </c>
      <c r="S481" s="29">
        <v>0</v>
      </c>
      <c r="T481" s="29">
        <v>0</v>
      </c>
      <c r="U481" s="29">
        <f t="shared" si="508"/>
        <v>0</v>
      </c>
      <c r="V481" s="29">
        <v>0</v>
      </c>
      <c r="W481" s="29">
        <v>0</v>
      </c>
      <c r="X481" s="29">
        <v>0</v>
      </c>
      <c r="Y481" s="29">
        <v>0</v>
      </c>
      <c r="Z481" s="29">
        <f t="shared" si="509"/>
        <v>0</v>
      </c>
      <c r="AA481" s="29">
        <v>0</v>
      </c>
      <c r="AB481" s="29">
        <v>0</v>
      </c>
      <c r="AC481" s="29">
        <v>0</v>
      </c>
      <c r="AD481" s="29">
        <v>0</v>
      </c>
      <c r="AE481" s="29">
        <f t="shared" si="510"/>
        <v>0</v>
      </c>
    </row>
    <row r="482" spans="1:31" s="55" customFormat="1" ht="15.75" customHeight="1">
      <c r="A482" s="1"/>
      <c r="B482" s="33">
        <v>13</v>
      </c>
      <c r="C482" s="49">
        <v>13</v>
      </c>
      <c r="D482" s="29">
        <v>0</v>
      </c>
      <c r="E482" s="29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29">
        <f t="shared" si="506"/>
        <v>0</v>
      </c>
      <c r="L482" s="29">
        <v>0</v>
      </c>
      <c r="M482" s="29">
        <v>0</v>
      </c>
      <c r="N482" s="29">
        <v>0</v>
      </c>
      <c r="O482" s="29">
        <v>0</v>
      </c>
      <c r="P482" s="29">
        <f t="shared" si="507"/>
        <v>0</v>
      </c>
      <c r="Q482" s="29">
        <v>0</v>
      </c>
      <c r="R482" s="29">
        <v>0</v>
      </c>
      <c r="S482" s="29">
        <v>0</v>
      </c>
      <c r="T482" s="29">
        <v>0</v>
      </c>
      <c r="U482" s="29">
        <f t="shared" si="508"/>
        <v>0</v>
      </c>
      <c r="V482" s="29">
        <v>0</v>
      </c>
      <c r="W482" s="29">
        <v>0</v>
      </c>
      <c r="X482" s="29">
        <v>0</v>
      </c>
      <c r="Y482" s="29">
        <v>0</v>
      </c>
      <c r="Z482" s="29">
        <f t="shared" si="509"/>
        <v>0</v>
      </c>
      <c r="AA482" s="29">
        <v>0</v>
      </c>
      <c r="AB482" s="29">
        <v>0</v>
      </c>
      <c r="AC482" s="29">
        <v>0</v>
      </c>
      <c r="AD482" s="29">
        <v>0</v>
      </c>
      <c r="AE482" s="29">
        <f t="shared" si="510"/>
        <v>0</v>
      </c>
    </row>
    <row r="483" spans="1:31" s="55" customFormat="1" ht="15.75" customHeight="1">
      <c r="A483" s="1"/>
      <c r="B483" s="33">
        <v>14</v>
      </c>
      <c r="C483" s="49">
        <v>14</v>
      </c>
      <c r="D483" s="29">
        <v>0</v>
      </c>
      <c r="E483" s="29">
        <v>0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K483" s="29">
        <f t="shared" si="506"/>
        <v>0</v>
      </c>
      <c r="L483" s="29">
        <v>0</v>
      </c>
      <c r="M483" s="29">
        <v>0</v>
      </c>
      <c r="N483" s="29">
        <v>0</v>
      </c>
      <c r="O483" s="29">
        <v>0</v>
      </c>
      <c r="P483" s="29">
        <f t="shared" si="507"/>
        <v>0</v>
      </c>
      <c r="Q483" s="29">
        <v>0</v>
      </c>
      <c r="R483" s="29">
        <v>0</v>
      </c>
      <c r="S483" s="29">
        <v>0</v>
      </c>
      <c r="T483" s="29">
        <v>0</v>
      </c>
      <c r="U483" s="29">
        <f t="shared" si="508"/>
        <v>0</v>
      </c>
      <c r="V483" s="29">
        <v>0</v>
      </c>
      <c r="W483" s="29">
        <v>0</v>
      </c>
      <c r="X483" s="29">
        <v>0</v>
      </c>
      <c r="Y483" s="29">
        <v>0</v>
      </c>
      <c r="Z483" s="29">
        <f t="shared" si="509"/>
        <v>0</v>
      </c>
      <c r="AA483" s="29">
        <v>0</v>
      </c>
      <c r="AB483" s="29">
        <v>0</v>
      </c>
      <c r="AC483" s="29">
        <v>0</v>
      </c>
      <c r="AD483" s="29">
        <v>0</v>
      </c>
      <c r="AE483" s="29">
        <f t="shared" si="510"/>
        <v>0</v>
      </c>
    </row>
    <row r="484" spans="1:31" s="55" customFormat="1" ht="15.75" customHeight="1">
      <c r="A484" s="1"/>
      <c r="B484" s="33">
        <v>15</v>
      </c>
      <c r="C484" s="49">
        <v>15</v>
      </c>
      <c r="D484" s="29">
        <v>0</v>
      </c>
      <c r="E484" s="29">
        <v>0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29">
        <f t="shared" si="506"/>
        <v>0</v>
      </c>
      <c r="L484" s="29">
        <v>0</v>
      </c>
      <c r="M484" s="29">
        <v>0</v>
      </c>
      <c r="N484" s="29">
        <v>0</v>
      </c>
      <c r="O484" s="29">
        <v>0</v>
      </c>
      <c r="P484" s="29">
        <f t="shared" si="507"/>
        <v>0</v>
      </c>
      <c r="Q484" s="29">
        <v>0</v>
      </c>
      <c r="R484" s="29">
        <v>0</v>
      </c>
      <c r="S484" s="29">
        <v>0</v>
      </c>
      <c r="T484" s="29">
        <v>0</v>
      </c>
      <c r="U484" s="29">
        <f t="shared" si="508"/>
        <v>0</v>
      </c>
      <c r="V484" s="29">
        <v>0</v>
      </c>
      <c r="W484" s="29">
        <v>0</v>
      </c>
      <c r="X484" s="29">
        <v>0</v>
      </c>
      <c r="Y484" s="29">
        <v>0</v>
      </c>
      <c r="Z484" s="29">
        <f t="shared" si="509"/>
        <v>0</v>
      </c>
      <c r="AA484" s="29">
        <v>0</v>
      </c>
      <c r="AB484" s="29">
        <v>0</v>
      </c>
      <c r="AC484" s="29">
        <v>0</v>
      </c>
      <c r="AD484" s="29">
        <v>0</v>
      </c>
      <c r="AE484" s="29">
        <f t="shared" si="510"/>
        <v>0</v>
      </c>
    </row>
    <row r="485" spans="1:31" s="55" customFormat="1" ht="15.75" customHeight="1">
      <c r="A485" s="1"/>
      <c r="B485" s="33">
        <v>16</v>
      </c>
      <c r="C485" s="49">
        <v>16</v>
      </c>
      <c r="D485" s="29">
        <v>0</v>
      </c>
      <c r="E485" s="29">
        <v>0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29">
        <f t="shared" si="506"/>
        <v>0</v>
      </c>
      <c r="L485" s="29">
        <v>0</v>
      </c>
      <c r="M485" s="29">
        <v>0</v>
      </c>
      <c r="N485" s="29">
        <v>0</v>
      </c>
      <c r="O485" s="29">
        <v>0</v>
      </c>
      <c r="P485" s="29">
        <f t="shared" si="507"/>
        <v>0</v>
      </c>
      <c r="Q485" s="29">
        <v>0</v>
      </c>
      <c r="R485" s="29">
        <v>0</v>
      </c>
      <c r="S485" s="29">
        <v>0</v>
      </c>
      <c r="T485" s="29">
        <v>0</v>
      </c>
      <c r="U485" s="29">
        <f t="shared" si="508"/>
        <v>0</v>
      </c>
      <c r="V485" s="29">
        <v>0</v>
      </c>
      <c r="W485" s="29">
        <v>0</v>
      </c>
      <c r="X485" s="29">
        <v>0</v>
      </c>
      <c r="Y485" s="29">
        <v>0</v>
      </c>
      <c r="Z485" s="29">
        <f t="shared" si="509"/>
        <v>0</v>
      </c>
      <c r="AA485" s="29">
        <v>0</v>
      </c>
      <c r="AB485" s="29">
        <v>0</v>
      </c>
      <c r="AC485" s="29">
        <v>0</v>
      </c>
      <c r="AD485" s="29">
        <v>0</v>
      </c>
      <c r="AE485" s="29">
        <f t="shared" si="510"/>
        <v>0</v>
      </c>
    </row>
    <row r="486" spans="1:31" s="55" customFormat="1" ht="15.75" customHeight="1">
      <c r="A486" s="1"/>
      <c r="B486" s="33">
        <v>17</v>
      </c>
      <c r="C486" s="49">
        <v>17</v>
      </c>
      <c r="D486" s="29">
        <v>0</v>
      </c>
      <c r="E486" s="29">
        <v>0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29">
        <f t="shared" si="506"/>
        <v>0</v>
      </c>
      <c r="L486" s="29">
        <v>0</v>
      </c>
      <c r="M486" s="29">
        <v>0</v>
      </c>
      <c r="N486" s="29">
        <v>0</v>
      </c>
      <c r="O486" s="29">
        <v>0</v>
      </c>
      <c r="P486" s="29">
        <f t="shared" si="507"/>
        <v>0</v>
      </c>
      <c r="Q486" s="29">
        <v>0</v>
      </c>
      <c r="R486" s="29">
        <v>0</v>
      </c>
      <c r="S486" s="29">
        <v>0</v>
      </c>
      <c r="T486" s="29">
        <v>0</v>
      </c>
      <c r="U486" s="29">
        <f t="shared" si="508"/>
        <v>0</v>
      </c>
      <c r="V486" s="29">
        <v>0</v>
      </c>
      <c r="W486" s="29">
        <v>0</v>
      </c>
      <c r="X486" s="29">
        <v>0</v>
      </c>
      <c r="Y486" s="29">
        <v>0</v>
      </c>
      <c r="Z486" s="29">
        <f t="shared" si="509"/>
        <v>0</v>
      </c>
      <c r="AA486" s="29">
        <v>0</v>
      </c>
      <c r="AB486" s="29">
        <v>0</v>
      </c>
      <c r="AC486" s="29">
        <v>0</v>
      </c>
      <c r="AD486" s="29">
        <v>0</v>
      </c>
      <c r="AE486" s="29">
        <f t="shared" si="510"/>
        <v>0</v>
      </c>
    </row>
    <row r="487" spans="1:31" s="55" customFormat="1" ht="15.75" customHeight="1">
      <c r="A487" s="1"/>
      <c r="B487" s="33">
        <v>18</v>
      </c>
      <c r="C487" s="49">
        <v>18</v>
      </c>
      <c r="D487" s="29">
        <v>0</v>
      </c>
      <c r="E487" s="29">
        <v>0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29">
        <f t="shared" si="506"/>
        <v>0</v>
      </c>
      <c r="L487" s="29">
        <v>0</v>
      </c>
      <c r="M487" s="29">
        <v>0</v>
      </c>
      <c r="N487" s="29">
        <v>0</v>
      </c>
      <c r="O487" s="29">
        <v>0</v>
      </c>
      <c r="P487" s="29">
        <f t="shared" si="507"/>
        <v>0</v>
      </c>
      <c r="Q487" s="29">
        <v>0</v>
      </c>
      <c r="R487" s="29">
        <v>0</v>
      </c>
      <c r="S487" s="29">
        <v>0</v>
      </c>
      <c r="T487" s="29">
        <v>0</v>
      </c>
      <c r="U487" s="29">
        <f t="shared" si="508"/>
        <v>0</v>
      </c>
      <c r="V487" s="29">
        <v>0</v>
      </c>
      <c r="W487" s="29">
        <v>0</v>
      </c>
      <c r="X487" s="29">
        <v>0</v>
      </c>
      <c r="Y487" s="29">
        <v>0</v>
      </c>
      <c r="Z487" s="29">
        <f t="shared" si="509"/>
        <v>0</v>
      </c>
      <c r="AA487" s="29">
        <v>0</v>
      </c>
      <c r="AB487" s="29">
        <v>0</v>
      </c>
      <c r="AC487" s="29">
        <v>0</v>
      </c>
      <c r="AD487" s="29">
        <v>0</v>
      </c>
      <c r="AE487" s="29">
        <f t="shared" si="510"/>
        <v>0</v>
      </c>
    </row>
    <row r="488" spans="1:31" s="55" customFormat="1" ht="15.75" customHeight="1">
      <c r="A488" s="1"/>
      <c r="B488" s="33">
        <v>19</v>
      </c>
      <c r="C488" s="49">
        <v>19</v>
      </c>
      <c r="D488" s="29">
        <v>0</v>
      </c>
      <c r="E488" s="29">
        <v>0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29">
        <f t="shared" si="506"/>
        <v>0</v>
      </c>
      <c r="L488" s="29">
        <v>0</v>
      </c>
      <c r="M488" s="29">
        <v>0</v>
      </c>
      <c r="N488" s="29">
        <v>0</v>
      </c>
      <c r="O488" s="29">
        <v>0</v>
      </c>
      <c r="P488" s="29">
        <f t="shared" si="507"/>
        <v>0</v>
      </c>
      <c r="Q488" s="29">
        <v>0</v>
      </c>
      <c r="R488" s="29">
        <v>0</v>
      </c>
      <c r="S488" s="29">
        <v>0</v>
      </c>
      <c r="T488" s="29">
        <v>0</v>
      </c>
      <c r="U488" s="29">
        <f t="shared" si="508"/>
        <v>0</v>
      </c>
      <c r="V488" s="29">
        <v>0</v>
      </c>
      <c r="W488" s="29">
        <v>0</v>
      </c>
      <c r="X488" s="29">
        <v>0</v>
      </c>
      <c r="Y488" s="29">
        <v>0</v>
      </c>
      <c r="Z488" s="29">
        <f t="shared" si="509"/>
        <v>0</v>
      </c>
      <c r="AA488" s="29">
        <v>0</v>
      </c>
      <c r="AB488" s="29">
        <v>0</v>
      </c>
      <c r="AC488" s="29">
        <v>0</v>
      </c>
      <c r="AD488" s="29">
        <v>0</v>
      </c>
      <c r="AE488" s="29">
        <f t="shared" si="510"/>
        <v>0</v>
      </c>
    </row>
    <row r="489" spans="1:31" s="55" customFormat="1" ht="15.75" customHeight="1">
      <c r="A489" s="1"/>
      <c r="B489" s="33">
        <v>20</v>
      </c>
      <c r="C489" s="49">
        <v>20</v>
      </c>
      <c r="D489" s="29">
        <v>0</v>
      </c>
      <c r="E489" s="29">
        <v>0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29">
        <f t="shared" si="506"/>
        <v>0</v>
      </c>
      <c r="L489" s="29">
        <v>0</v>
      </c>
      <c r="M489" s="29">
        <v>0</v>
      </c>
      <c r="N489" s="29">
        <v>0</v>
      </c>
      <c r="O489" s="29">
        <v>0</v>
      </c>
      <c r="P489" s="29">
        <f t="shared" si="507"/>
        <v>0</v>
      </c>
      <c r="Q489" s="29">
        <v>0</v>
      </c>
      <c r="R489" s="29">
        <v>0</v>
      </c>
      <c r="S489" s="29">
        <v>0</v>
      </c>
      <c r="T489" s="29">
        <v>0</v>
      </c>
      <c r="U489" s="29">
        <f t="shared" si="508"/>
        <v>0</v>
      </c>
      <c r="V489" s="29">
        <v>0</v>
      </c>
      <c r="W489" s="29">
        <v>0</v>
      </c>
      <c r="X489" s="29">
        <v>0</v>
      </c>
      <c r="Y489" s="29">
        <v>0</v>
      </c>
      <c r="Z489" s="29">
        <f t="shared" si="509"/>
        <v>0</v>
      </c>
      <c r="AA489" s="29">
        <v>0</v>
      </c>
      <c r="AB489" s="29">
        <v>0</v>
      </c>
      <c r="AC489" s="29">
        <v>0</v>
      </c>
      <c r="AD489" s="29">
        <v>0</v>
      </c>
      <c r="AE489" s="29">
        <f t="shared" si="510"/>
        <v>0</v>
      </c>
    </row>
    <row r="490" spans="1:31" s="55" customFormat="1" ht="30" customHeight="1">
      <c r="A490" s="1"/>
      <c r="B490" s="142" t="s">
        <v>69</v>
      </c>
      <c r="C490" s="143"/>
      <c r="D490" s="51">
        <f>+SUM(D470:D489)</f>
        <v>0</v>
      </c>
      <c r="E490" s="51">
        <f t="shared" ref="E490" si="511">+SUM(E470:E489)</f>
        <v>0</v>
      </c>
      <c r="F490" s="51">
        <f t="shared" ref="F490:AE490" si="512">+SUM(F470:F489)</f>
        <v>0</v>
      </c>
      <c r="G490" s="51">
        <f t="shared" si="512"/>
        <v>0</v>
      </c>
      <c r="H490" s="51">
        <f t="shared" si="512"/>
        <v>0</v>
      </c>
      <c r="I490" s="51">
        <f t="shared" si="512"/>
        <v>0</v>
      </c>
      <c r="J490" s="51">
        <f t="shared" si="512"/>
        <v>0</v>
      </c>
      <c r="K490" s="51">
        <f t="shared" si="512"/>
        <v>0</v>
      </c>
      <c r="L490" s="51">
        <f t="shared" si="512"/>
        <v>0</v>
      </c>
      <c r="M490" s="51">
        <f t="shared" si="512"/>
        <v>0</v>
      </c>
      <c r="N490" s="51">
        <f t="shared" si="512"/>
        <v>0</v>
      </c>
      <c r="O490" s="51">
        <f t="shared" si="512"/>
        <v>0</v>
      </c>
      <c r="P490" s="51">
        <f t="shared" si="512"/>
        <v>0</v>
      </c>
      <c r="Q490" s="51">
        <f t="shared" si="512"/>
        <v>0</v>
      </c>
      <c r="R490" s="51">
        <f t="shared" si="512"/>
        <v>0</v>
      </c>
      <c r="S490" s="51">
        <f t="shared" si="512"/>
        <v>0</v>
      </c>
      <c r="T490" s="51">
        <f t="shared" si="512"/>
        <v>0</v>
      </c>
      <c r="U490" s="51">
        <f t="shared" si="512"/>
        <v>0</v>
      </c>
      <c r="V490" s="51">
        <f t="shared" si="512"/>
        <v>0</v>
      </c>
      <c r="W490" s="51">
        <f t="shared" si="512"/>
        <v>0</v>
      </c>
      <c r="X490" s="51">
        <f t="shared" si="512"/>
        <v>0</v>
      </c>
      <c r="Y490" s="51">
        <f t="shared" si="512"/>
        <v>0</v>
      </c>
      <c r="Z490" s="51">
        <f t="shared" si="512"/>
        <v>0</v>
      </c>
      <c r="AA490" s="51">
        <f t="shared" si="512"/>
        <v>0</v>
      </c>
      <c r="AB490" s="51">
        <f t="shared" si="512"/>
        <v>0</v>
      </c>
      <c r="AC490" s="51">
        <f t="shared" si="512"/>
        <v>0</v>
      </c>
      <c r="AD490" s="51">
        <f t="shared" si="512"/>
        <v>0</v>
      </c>
      <c r="AE490" s="51">
        <f t="shared" si="512"/>
        <v>0</v>
      </c>
    </row>
    <row r="491" spans="1:31" s="55" customFormat="1" ht="15.75" customHeight="1">
      <c r="A491" s="1"/>
      <c r="B491" s="1" t="str">
        <f>B464</f>
        <v>Organik Anak Perusahaan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31" s="55" customFormat="1" ht="14.5">
      <c r="A492" s="1"/>
      <c r="B492" s="40" t="str">
        <f>B57</f>
        <v>Terminal Petikemas Belawan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31" s="55" customFormat="1" ht="14.5">
      <c r="A493" s="1"/>
      <c r="B493" s="137" t="s">
        <v>3</v>
      </c>
      <c r="C493" s="3"/>
      <c r="D493" s="4" t="s">
        <v>0</v>
      </c>
      <c r="E493" s="4" t="s">
        <v>1</v>
      </c>
      <c r="F493" s="4" t="s">
        <v>0</v>
      </c>
      <c r="G493" s="4" t="s">
        <v>1</v>
      </c>
      <c r="H493" s="4" t="s">
        <v>0</v>
      </c>
      <c r="I493" s="4" t="s">
        <v>1</v>
      </c>
      <c r="J493" s="4" t="s">
        <v>0</v>
      </c>
      <c r="K493" s="4" t="s">
        <v>1</v>
      </c>
      <c r="L493" s="5" t="s">
        <v>0</v>
      </c>
      <c r="M493" s="5" t="s">
        <v>0</v>
      </c>
      <c r="N493" s="4" t="s">
        <v>0</v>
      </c>
      <c r="O493" s="4" t="s">
        <v>1</v>
      </c>
      <c r="P493" s="6" t="s">
        <v>0</v>
      </c>
      <c r="Q493" s="5" t="s">
        <v>0</v>
      </c>
      <c r="R493" s="5" t="s">
        <v>0</v>
      </c>
      <c r="S493" s="4" t="s">
        <v>0</v>
      </c>
      <c r="T493" s="4" t="s">
        <v>1</v>
      </c>
      <c r="U493" s="6" t="s">
        <v>0</v>
      </c>
      <c r="V493" s="5" t="s">
        <v>0</v>
      </c>
      <c r="W493" s="5" t="s">
        <v>0</v>
      </c>
      <c r="X493" s="4" t="s">
        <v>0</v>
      </c>
      <c r="Y493" s="4" t="s">
        <v>1</v>
      </c>
      <c r="Z493" s="6" t="s">
        <v>0</v>
      </c>
      <c r="AA493" s="5" t="s">
        <v>0</v>
      </c>
      <c r="AB493" s="5" t="s">
        <v>0</v>
      </c>
      <c r="AC493" s="4" t="s">
        <v>0</v>
      </c>
      <c r="AD493" s="4" t="s">
        <v>1</v>
      </c>
      <c r="AE493" s="6" t="s">
        <v>0</v>
      </c>
    </row>
    <row r="494" spans="1:31" s="55" customFormat="1" ht="15" customHeight="1">
      <c r="A494" s="1"/>
      <c r="B494" s="138"/>
      <c r="C494" s="9" t="s">
        <v>38</v>
      </c>
      <c r="D494" s="9" t="s">
        <v>6</v>
      </c>
      <c r="E494" s="9" t="s">
        <v>6</v>
      </c>
      <c r="F494" s="9" t="s">
        <v>7</v>
      </c>
      <c r="G494" s="9" t="s">
        <v>7</v>
      </c>
      <c r="H494" s="9" t="s">
        <v>8</v>
      </c>
      <c r="I494" s="9" t="s">
        <v>8</v>
      </c>
      <c r="J494" s="9" t="s">
        <v>9</v>
      </c>
      <c r="K494" s="9" t="s">
        <v>9</v>
      </c>
      <c r="L494" s="10" t="s">
        <v>10</v>
      </c>
      <c r="M494" s="10" t="s">
        <v>11</v>
      </c>
      <c r="N494" s="9" t="s">
        <v>12</v>
      </c>
      <c r="O494" s="9" t="s">
        <v>6</v>
      </c>
      <c r="P494" s="11" t="s">
        <v>6</v>
      </c>
      <c r="Q494" s="10" t="s">
        <v>63</v>
      </c>
      <c r="R494" s="10" t="s">
        <v>13</v>
      </c>
      <c r="S494" s="9" t="s">
        <v>14</v>
      </c>
      <c r="T494" s="9" t="s">
        <v>7</v>
      </c>
      <c r="U494" s="11" t="s">
        <v>7</v>
      </c>
      <c r="V494" s="10" t="s">
        <v>15</v>
      </c>
      <c r="W494" s="10" t="s">
        <v>16</v>
      </c>
      <c r="X494" s="9" t="s">
        <v>17</v>
      </c>
      <c r="Y494" s="9" t="s">
        <v>8</v>
      </c>
      <c r="Z494" s="11" t="s">
        <v>8</v>
      </c>
      <c r="AA494" s="10" t="s">
        <v>18</v>
      </c>
      <c r="AB494" s="10" t="s">
        <v>19</v>
      </c>
      <c r="AC494" s="9" t="s">
        <v>9</v>
      </c>
      <c r="AD494" s="9" t="s">
        <v>9</v>
      </c>
      <c r="AE494" s="11" t="s">
        <v>20</v>
      </c>
    </row>
    <row r="495" spans="1:31" s="55" customFormat="1" ht="14.5">
      <c r="A495" s="1"/>
      <c r="B495" s="139"/>
      <c r="C495" s="13"/>
      <c r="D495" s="14">
        <v>2021</v>
      </c>
      <c r="E495" s="14">
        <v>2021</v>
      </c>
      <c r="F495" s="14">
        <v>2021</v>
      </c>
      <c r="G495" s="14">
        <v>2021</v>
      </c>
      <c r="H495" s="14">
        <v>2021</v>
      </c>
      <c r="I495" s="14">
        <v>2021</v>
      </c>
      <c r="J495" s="14">
        <v>2021</v>
      </c>
      <c r="K495" s="14">
        <v>2021</v>
      </c>
      <c r="L495" s="15" t="s">
        <v>22</v>
      </c>
      <c r="M495" s="15" t="s">
        <v>22</v>
      </c>
      <c r="N495" s="14" t="s">
        <v>22</v>
      </c>
      <c r="O495" s="14" t="s">
        <v>22</v>
      </c>
      <c r="P495" s="16">
        <v>2022</v>
      </c>
      <c r="Q495" s="15" t="s">
        <v>22</v>
      </c>
      <c r="R495" s="15" t="s">
        <v>22</v>
      </c>
      <c r="S495" s="14" t="s">
        <v>22</v>
      </c>
      <c r="T495" s="14" t="s">
        <v>22</v>
      </c>
      <c r="U495" s="16">
        <v>2022</v>
      </c>
      <c r="V495" s="15" t="s">
        <v>22</v>
      </c>
      <c r="W495" s="15" t="s">
        <v>22</v>
      </c>
      <c r="X495" s="14" t="s">
        <v>22</v>
      </c>
      <c r="Y495" s="14" t="s">
        <v>22</v>
      </c>
      <c r="Z495" s="16">
        <v>2022</v>
      </c>
      <c r="AA495" s="15" t="s">
        <v>22</v>
      </c>
      <c r="AB495" s="15" t="s">
        <v>22</v>
      </c>
      <c r="AC495" s="14">
        <v>2022</v>
      </c>
      <c r="AD495" s="14">
        <v>2022</v>
      </c>
      <c r="AE495" s="16">
        <v>2022</v>
      </c>
    </row>
    <row r="496" spans="1:31" s="55" customFormat="1" ht="14.5">
      <c r="A496" s="1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 s="55" customFormat="1" ht="14.5">
      <c r="A497" s="1"/>
      <c r="B497" s="33">
        <v>1</v>
      </c>
      <c r="C497" s="49">
        <v>1</v>
      </c>
      <c r="D497" s="29">
        <v>0</v>
      </c>
      <c r="E497" s="29">
        <v>0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29">
        <f>E497+G497+I497</f>
        <v>0</v>
      </c>
      <c r="L497" s="29">
        <v>0</v>
      </c>
      <c r="M497" s="29">
        <v>0</v>
      </c>
      <c r="N497" s="29">
        <v>0</v>
      </c>
      <c r="O497" s="29">
        <v>0</v>
      </c>
      <c r="P497" s="29">
        <f>N497</f>
        <v>0</v>
      </c>
      <c r="Q497" s="29">
        <v>0</v>
      </c>
      <c r="R497" s="29">
        <v>0</v>
      </c>
      <c r="S497" s="29">
        <v>0</v>
      </c>
      <c r="T497" s="29">
        <v>0</v>
      </c>
      <c r="U497" s="29">
        <f>S497</f>
        <v>0</v>
      </c>
      <c r="V497" s="29">
        <v>0</v>
      </c>
      <c r="W497" s="29">
        <v>0</v>
      </c>
      <c r="X497" s="29">
        <v>0</v>
      </c>
      <c r="Y497" s="29">
        <v>0</v>
      </c>
      <c r="Z497" s="29">
        <f>X497</f>
        <v>0</v>
      </c>
      <c r="AA497" s="29">
        <v>0</v>
      </c>
      <c r="AB497" s="29">
        <v>0</v>
      </c>
      <c r="AC497" s="29">
        <v>0</v>
      </c>
      <c r="AD497" s="29">
        <v>0</v>
      </c>
      <c r="AE497" s="29">
        <f>AC497</f>
        <v>0</v>
      </c>
    </row>
    <row r="498" spans="1:31" s="55" customFormat="1" ht="14.5">
      <c r="A498" s="1"/>
      <c r="B498" s="33">
        <v>2</v>
      </c>
      <c r="C498" s="49">
        <v>2</v>
      </c>
      <c r="D498" s="29">
        <v>0</v>
      </c>
      <c r="E498" s="29">
        <v>0</v>
      </c>
      <c r="F498" s="29">
        <v>0</v>
      </c>
      <c r="G498" s="29">
        <v>0</v>
      </c>
      <c r="H498" s="29">
        <v>0</v>
      </c>
      <c r="I498" s="29">
        <v>0</v>
      </c>
      <c r="J498" s="29">
        <v>0</v>
      </c>
      <c r="K498" s="29">
        <f t="shared" ref="K498:K516" si="513">E498+G498+I498</f>
        <v>0</v>
      </c>
      <c r="L498" s="29">
        <v>0</v>
      </c>
      <c r="M498" s="29">
        <v>0</v>
      </c>
      <c r="N498" s="29">
        <v>0</v>
      </c>
      <c r="O498" s="29">
        <v>0</v>
      </c>
      <c r="P498" s="29">
        <f t="shared" ref="P498:P516" si="514">N498</f>
        <v>0</v>
      </c>
      <c r="Q498" s="29">
        <v>0</v>
      </c>
      <c r="R498" s="29">
        <v>0</v>
      </c>
      <c r="S498" s="29">
        <v>0</v>
      </c>
      <c r="T498" s="29">
        <v>0</v>
      </c>
      <c r="U498" s="29">
        <f t="shared" ref="U498:U516" si="515">S498</f>
        <v>0</v>
      </c>
      <c r="V498" s="29">
        <v>0</v>
      </c>
      <c r="W498" s="29">
        <v>0</v>
      </c>
      <c r="X498" s="29">
        <v>0</v>
      </c>
      <c r="Y498" s="29">
        <v>0</v>
      </c>
      <c r="Z498" s="29">
        <f t="shared" ref="Z498:Z516" si="516">X498</f>
        <v>0</v>
      </c>
      <c r="AA498" s="29">
        <v>0</v>
      </c>
      <c r="AB498" s="29">
        <v>0</v>
      </c>
      <c r="AC498" s="29">
        <v>0</v>
      </c>
      <c r="AD498" s="29">
        <v>0</v>
      </c>
      <c r="AE498" s="29">
        <f t="shared" ref="AE498:AE516" si="517">AC498</f>
        <v>0</v>
      </c>
    </row>
    <row r="499" spans="1:31" s="55" customFormat="1" ht="14.5">
      <c r="A499" s="1"/>
      <c r="B499" s="33">
        <v>3</v>
      </c>
      <c r="C499" s="49">
        <v>3</v>
      </c>
      <c r="D499" s="29">
        <v>0</v>
      </c>
      <c r="E499" s="29">
        <v>0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29">
        <f t="shared" si="513"/>
        <v>0</v>
      </c>
      <c r="L499" s="29">
        <v>0</v>
      </c>
      <c r="M499" s="29">
        <v>0</v>
      </c>
      <c r="N499" s="29">
        <v>0</v>
      </c>
      <c r="O499" s="29">
        <v>0</v>
      </c>
      <c r="P499" s="29">
        <f t="shared" si="514"/>
        <v>0</v>
      </c>
      <c r="Q499" s="29">
        <v>0</v>
      </c>
      <c r="R499" s="29">
        <v>0</v>
      </c>
      <c r="S499" s="29">
        <v>0</v>
      </c>
      <c r="T499" s="29">
        <v>0</v>
      </c>
      <c r="U499" s="29">
        <f t="shared" si="515"/>
        <v>0</v>
      </c>
      <c r="V499" s="29">
        <v>0</v>
      </c>
      <c r="W499" s="29">
        <v>0</v>
      </c>
      <c r="X499" s="29">
        <v>0</v>
      </c>
      <c r="Y499" s="29">
        <v>0</v>
      </c>
      <c r="Z499" s="29">
        <f t="shared" si="516"/>
        <v>0</v>
      </c>
      <c r="AA499" s="29">
        <v>0</v>
      </c>
      <c r="AB499" s="29">
        <v>0</v>
      </c>
      <c r="AC499" s="29">
        <v>0</v>
      </c>
      <c r="AD499" s="29">
        <v>0</v>
      </c>
      <c r="AE499" s="29">
        <f t="shared" si="517"/>
        <v>0</v>
      </c>
    </row>
    <row r="500" spans="1:31" s="55" customFormat="1" ht="14.5">
      <c r="A500" s="1"/>
      <c r="B500" s="33">
        <v>4</v>
      </c>
      <c r="C500" s="49">
        <v>4</v>
      </c>
      <c r="D500" s="29">
        <v>0</v>
      </c>
      <c r="E500" s="29">
        <v>0</v>
      </c>
      <c r="F500" s="29">
        <v>0</v>
      </c>
      <c r="G500" s="29">
        <v>0</v>
      </c>
      <c r="H500" s="29">
        <v>0</v>
      </c>
      <c r="I500" s="29">
        <v>0</v>
      </c>
      <c r="J500" s="29">
        <v>0</v>
      </c>
      <c r="K500" s="29">
        <f t="shared" si="513"/>
        <v>0</v>
      </c>
      <c r="L500" s="29">
        <v>0</v>
      </c>
      <c r="M500" s="29">
        <v>0</v>
      </c>
      <c r="N500" s="29">
        <v>0</v>
      </c>
      <c r="O500" s="29">
        <v>0</v>
      </c>
      <c r="P500" s="29">
        <f t="shared" si="514"/>
        <v>0</v>
      </c>
      <c r="Q500" s="29">
        <v>0</v>
      </c>
      <c r="R500" s="29">
        <v>0</v>
      </c>
      <c r="S500" s="29">
        <v>0</v>
      </c>
      <c r="T500" s="29">
        <v>0</v>
      </c>
      <c r="U500" s="29">
        <f t="shared" si="515"/>
        <v>0</v>
      </c>
      <c r="V500" s="29">
        <v>0</v>
      </c>
      <c r="W500" s="29">
        <v>0</v>
      </c>
      <c r="X500" s="29">
        <v>0</v>
      </c>
      <c r="Y500" s="29">
        <v>0</v>
      </c>
      <c r="Z500" s="29">
        <f t="shared" si="516"/>
        <v>0</v>
      </c>
      <c r="AA500" s="29">
        <v>0</v>
      </c>
      <c r="AB500" s="29">
        <v>0</v>
      </c>
      <c r="AC500" s="29">
        <v>0</v>
      </c>
      <c r="AD500" s="29">
        <v>0</v>
      </c>
      <c r="AE500" s="29">
        <f t="shared" si="517"/>
        <v>0</v>
      </c>
    </row>
    <row r="501" spans="1:31" s="55" customFormat="1" ht="14.5">
      <c r="A501" s="1"/>
      <c r="B501" s="33">
        <v>5</v>
      </c>
      <c r="C501" s="49">
        <v>5</v>
      </c>
      <c r="D501" s="29">
        <v>0</v>
      </c>
      <c r="E501" s="29">
        <v>0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29">
        <f t="shared" si="513"/>
        <v>0</v>
      </c>
      <c r="L501" s="29">
        <v>0</v>
      </c>
      <c r="M501" s="29">
        <v>0</v>
      </c>
      <c r="N501" s="29">
        <v>0</v>
      </c>
      <c r="O501" s="29">
        <v>0</v>
      </c>
      <c r="P501" s="29">
        <f t="shared" si="514"/>
        <v>0</v>
      </c>
      <c r="Q501" s="29">
        <v>0</v>
      </c>
      <c r="R501" s="29">
        <v>0</v>
      </c>
      <c r="S501" s="29">
        <v>0</v>
      </c>
      <c r="T501" s="29">
        <v>0</v>
      </c>
      <c r="U501" s="29">
        <f t="shared" si="515"/>
        <v>0</v>
      </c>
      <c r="V501" s="29">
        <v>0</v>
      </c>
      <c r="W501" s="29">
        <v>0</v>
      </c>
      <c r="X501" s="29">
        <v>0</v>
      </c>
      <c r="Y501" s="29">
        <v>0</v>
      </c>
      <c r="Z501" s="29">
        <f t="shared" si="516"/>
        <v>0</v>
      </c>
      <c r="AA501" s="29">
        <v>0</v>
      </c>
      <c r="AB501" s="29">
        <v>0</v>
      </c>
      <c r="AC501" s="29">
        <v>0</v>
      </c>
      <c r="AD501" s="29">
        <v>0</v>
      </c>
      <c r="AE501" s="29">
        <f t="shared" si="517"/>
        <v>0</v>
      </c>
    </row>
    <row r="502" spans="1:31" s="55" customFormat="1" ht="14.5">
      <c r="A502" s="1"/>
      <c r="B502" s="33">
        <v>6</v>
      </c>
      <c r="C502" s="49">
        <v>6</v>
      </c>
      <c r="D502" s="29">
        <v>0</v>
      </c>
      <c r="E502" s="29">
        <v>0</v>
      </c>
      <c r="F502" s="29">
        <v>0</v>
      </c>
      <c r="G502" s="29">
        <v>0</v>
      </c>
      <c r="H502" s="29">
        <v>0</v>
      </c>
      <c r="I502" s="29">
        <v>0</v>
      </c>
      <c r="J502" s="29">
        <v>0</v>
      </c>
      <c r="K502" s="29">
        <f t="shared" si="513"/>
        <v>0</v>
      </c>
      <c r="L502" s="29">
        <v>0</v>
      </c>
      <c r="M502" s="29">
        <v>0</v>
      </c>
      <c r="N502" s="29">
        <v>0</v>
      </c>
      <c r="O502" s="29">
        <v>0</v>
      </c>
      <c r="P502" s="29">
        <f t="shared" si="514"/>
        <v>0</v>
      </c>
      <c r="Q502" s="29">
        <v>0</v>
      </c>
      <c r="R502" s="29">
        <v>0</v>
      </c>
      <c r="S502" s="29">
        <v>0</v>
      </c>
      <c r="T502" s="29">
        <v>0</v>
      </c>
      <c r="U502" s="29">
        <f t="shared" si="515"/>
        <v>0</v>
      </c>
      <c r="V502" s="29">
        <v>0</v>
      </c>
      <c r="W502" s="29">
        <v>0</v>
      </c>
      <c r="X502" s="29">
        <v>0</v>
      </c>
      <c r="Y502" s="29">
        <v>0</v>
      </c>
      <c r="Z502" s="29">
        <f t="shared" si="516"/>
        <v>0</v>
      </c>
      <c r="AA502" s="29">
        <v>0</v>
      </c>
      <c r="AB502" s="29">
        <v>0</v>
      </c>
      <c r="AC502" s="29">
        <v>0</v>
      </c>
      <c r="AD502" s="29">
        <v>0</v>
      </c>
      <c r="AE502" s="29">
        <f t="shared" si="517"/>
        <v>0</v>
      </c>
    </row>
    <row r="503" spans="1:31" s="55" customFormat="1" ht="14.5">
      <c r="A503" s="1"/>
      <c r="B503" s="33">
        <v>7</v>
      </c>
      <c r="C503" s="49">
        <v>7</v>
      </c>
      <c r="D503" s="29">
        <v>0</v>
      </c>
      <c r="E503" s="29">
        <v>0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29">
        <f t="shared" si="513"/>
        <v>0</v>
      </c>
      <c r="L503" s="29">
        <v>0</v>
      </c>
      <c r="M503" s="29">
        <v>0</v>
      </c>
      <c r="N503" s="29">
        <v>0</v>
      </c>
      <c r="O503" s="29">
        <v>0</v>
      </c>
      <c r="P503" s="29">
        <f t="shared" si="514"/>
        <v>0</v>
      </c>
      <c r="Q503" s="29">
        <v>0</v>
      </c>
      <c r="R503" s="29">
        <v>0</v>
      </c>
      <c r="S503" s="29">
        <v>0</v>
      </c>
      <c r="T503" s="29">
        <v>0</v>
      </c>
      <c r="U503" s="29">
        <f t="shared" si="515"/>
        <v>0</v>
      </c>
      <c r="V503" s="29">
        <v>0</v>
      </c>
      <c r="W503" s="29">
        <v>0</v>
      </c>
      <c r="X503" s="29">
        <v>0</v>
      </c>
      <c r="Y503" s="29">
        <v>0</v>
      </c>
      <c r="Z503" s="29">
        <f t="shared" si="516"/>
        <v>0</v>
      </c>
      <c r="AA503" s="29">
        <v>0</v>
      </c>
      <c r="AB503" s="29">
        <v>0</v>
      </c>
      <c r="AC503" s="29">
        <v>0</v>
      </c>
      <c r="AD503" s="29">
        <v>0</v>
      </c>
      <c r="AE503" s="29">
        <f t="shared" si="517"/>
        <v>0</v>
      </c>
    </row>
    <row r="504" spans="1:31" s="55" customFormat="1" ht="14.5">
      <c r="A504" s="1"/>
      <c r="B504" s="33">
        <v>8</v>
      </c>
      <c r="C504" s="49">
        <v>8</v>
      </c>
      <c r="D504" s="29">
        <v>0</v>
      </c>
      <c r="E504" s="29">
        <v>0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29">
        <f t="shared" si="513"/>
        <v>0</v>
      </c>
      <c r="L504" s="29">
        <v>0</v>
      </c>
      <c r="M504" s="29">
        <v>0</v>
      </c>
      <c r="N504" s="29">
        <v>0</v>
      </c>
      <c r="O504" s="29">
        <v>0</v>
      </c>
      <c r="P504" s="29">
        <f t="shared" si="514"/>
        <v>0</v>
      </c>
      <c r="Q504" s="29">
        <v>0</v>
      </c>
      <c r="R504" s="29">
        <v>0</v>
      </c>
      <c r="S504" s="29">
        <v>0</v>
      </c>
      <c r="T504" s="29">
        <v>0</v>
      </c>
      <c r="U504" s="29">
        <f t="shared" si="515"/>
        <v>0</v>
      </c>
      <c r="V504" s="29">
        <v>0</v>
      </c>
      <c r="W504" s="29">
        <v>0</v>
      </c>
      <c r="X504" s="29">
        <v>0</v>
      </c>
      <c r="Y504" s="29">
        <v>0</v>
      </c>
      <c r="Z504" s="29">
        <f t="shared" si="516"/>
        <v>0</v>
      </c>
      <c r="AA504" s="29">
        <v>0</v>
      </c>
      <c r="AB504" s="29">
        <v>0</v>
      </c>
      <c r="AC504" s="29">
        <v>0</v>
      </c>
      <c r="AD504" s="29">
        <v>0</v>
      </c>
      <c r="AE504" s="29">
        <f t="shared" si="517"/>
        <v>0</v>
      </c>
    </row>
    <row r="505" spans="1:31" s="55" customFormat="1" ht="14.5">
      <c r="A505" s="1"/>
      <c r="B505" s="33">
        <v>9</v>
      </c>
      <c r="C505" s="49">
        <v>9</v>
      </c>
      <c r="D505" s="29">
        <v>0</v>
      </c>
      <c r="E505" s="29">
        <v>0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29">
        <f t="shared" si="513"/>
        <v>0</v>
      </c>
      <c r="L505" s="29">
        <v>0</v>
      </c>
      <c r="M505" s="29">
        <v>0</v>
      </c>
      <c r="N505" s="29">
        <v>0</v>
      </c>
      <c r="O505" s="29">
        <v>0</v>
      </c>
      <c r="P505" s="29">
        <f t="shared" si="514"/>
        <v>0</v>
      </c>
      <c r="Q505" s="29">
        <v>0</v>
      </c>
      <c r="R505" s="29">
        <v>0</v>
      </c>
      <c r="S505" s="29">
        <v>0</v>
      </c>
      <c r="T505" s="29">
        <v>0</v>
      </c>
      <c r="U505" s="29">
        <f t="shared" si="515"/>
        <v>0</v>
      </c>
      <c r="V505" s="29">
        <v>0</v>
      </c>
      <c r="W505" s="29">
        <v>0</v>
      </c>
      <c r="X505" s="29">
        <v>0</v>
      </c>
      <c r="Y505" s="29">
        <v>0</v>
      </c>
      <c r="Z505" s="29">
        <f t="shared" si="516"/>
        <v>0</v>
      </c>
      <c r="AA505" s="29">
        <v>0</v>
      </c>
      <c r="AB505" s="29">
        <v>0</v>
      </c>
      <c r="AC505" s="29">
        <v>0</v>
      </c>
      <c r="AD505" s="29">
        <v>0</v>
      </c>
      <c r="AE505" s="29">
        <f t="shared" si="517"/>
        <v>0</v>
      </c>
    </row>
    <row r="506" spans="1:31" s="55" customFormat="1" ht="14.5">
      <c r="A506" s="1"/>
      <c r="B506" s="33">
        <v>10</v>
      </c>
      <c r="C506" s="49">
        <v>10</v>
      </c>
      <c r="D506" s="29">
        <v>0</v>
      </c>
      <c r="E506" s="29">
        <v>0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29">
        <f t="shared" si="513"/>
        <v>0</v>
      </c>
      <c r="L506" s="29">
        <v>0</v>
      </c>
      <c r="M506" s="29">
        <v>0</v>
      </c>
      <c r="N506" s="29">
        <v>0</v>
      </c>
      <c r="O506" s="29">
        <v>0</v>
      </c>
      <c r="P506" s="29">
        <f t="shared" si="514"/>
        <v>0</v>
      </c>
      <c r="Q506" s="29">
        <v>0</v>
      </c>
      <c r="R506" s="29">
        <v>0</v>
      </c>
      <c r="S506" s="29">
        <v>0</v>
      </c>
      <c r="T506" s="29">
        <v>0</v>
      </c>
      <c r="U506" s="29">
        <f t="shared" si="515"/>
        <v>0</v>
      </c>
      <c r="V506" s="29">
        <v>0</v>
      </c>
      <c r="W506" s="29">
        <v>0</v>
      </c>
      <c r="X506" s="29">
        <v>0</v>
      </c>
      <c r="Y506" s="29">
        <v>0</v>
      </c>
      <c r="Z506" s="29">
        <f t="shared" si="516"/>
        <v>0</v>
      </c>
      <c r="AA506" s="29">
        <v>0</v>
      </c>
      <c r="AB506" s="29">
        <v>0</v>
      </c>
      <c r="AC506" s="29">
        <v>0</v>
      </c>
      <c r="AD506" s="29">
        <v>0</v>
      </c>
      <c r="AE506" s="29">
        <f t="shared" si="517"/>
        <v>0</v>
      </c>
    </row>
    <row r="507" spans="1:31" s="55" customFormat="1" ht="14.5">
      <c r="A507" s="1"/>
      <c r="B507" s="33">
        <v>11</v>
      </c>
      <c r="C507" s="49">
        <v>11</v>
      </c>
      <c r="D507" s="29">
        <v>0</v>
      </c>
      <c r="E507" s="29">
        <v>0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29">
        <f t="shared" si="513"/>
        <v>0</v>
      </c>
      <c r="L507" s="29">
        <v>0</v>
      </c>
      <c r="M507" s="29">
        <v>0</v>
      </c>
      <c r="N507" s="29">
        <v>0</v>
      </c>
      <c r="O507" s="29">
        <v>0</v>
      </c>
      <c r="P507" s="29">
        <f t="shared" si="514"/>
        <v>0</v>
      </c>
      <c r="Q507" s="29">
        <v>0</v>
      </c>
      <c r="R507" s="29">
        <v>0</v>
      </c>
      <c r="S507" s="29">
        <v>0</v>
      </c>
      <c r="T507" s="29">
        <v>0</v>
      </c>
      <c r="U507" s="29">
        <f t="shared" si="515"/>
        <v>0</v>
      </c>
      <c r="V507" s="29">
        <v>0</v>
      </c>
      <c r="W507" s="29">
        <v>0</v>
      </c>
      <c r="X507" s="29">
        <v>0</v>
      </c>
      <c r="Y507" s="29">
        <v>0</v>
      </c>
      <c r="Z507" s="29">
        <f t="shared" si="516"/>
        <v>0</v>
      </c>
      <c r="AA507" s="29">
        <v>0</v>
      </c>
      <c r="AB507" s="29">
        <v>0</v>
      </c>
      <c r="AC507" s="29">
        <v>0</v>
      </c>
      <c r="AD507" s="29">
        <v>0</v>
      </c>
      <c r="AE507" s="29">
        <f t="shared" si="517"/>
        <v>0</v>
      </c>
    </row>
    <row r="508" spans="1:31" s="55" customFormat="1" ht="14.5">
      <c r="A508" s="1"/>
      <c r="B508" s="33">
        <v>12</v>
      </c>
      <c r="C508" s="49">
        <v>12</v>
      </c>
      <c r="D508" s="29">
        <v>0</v>
      </c>
      <c r="E508" s="29">
        <v>0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29">
        <f t="shared" si="513"/>
        <v>0</v>
      </c>
      <c r="L508" s="29">
        <v>0</v>
      </c>
      <c r="M508" s="29">
        <v>0</v>
      </c>
      <c r="N508" s="29">
        <v>0</v>
      </c>
      <c r="O508" s="29">
        <v>0</v>
      </c>
      <c r="P508" s="29">
        <f t="shared" si="514"/>
        <v>0</v>
      </c>
      <c r="Q508" s="29">
        <v>0</v>
      </c>
      <c r="R508" s="29">
        <v>0</v>
      </c>
      <c r="S508" s="29">
        <v>0</v>
      </c>
      <c r="T508" s="29">
        <v>0</v>
      </c>
      <c r="U508" s="29">
        <f t="shared" si="515"/>
        <v>0</v>
      </c>
      <c r="V508" s="29">
        <v>0</v>
      </c>
      <c r="W508" s="29">
        <v>0</v>
      </c>
      <c r="X508" s="29">
        <v>0</v>
      </c>
      <c r="Y508" s="29">
        <v>0</v>
      </c>
      <c r="Z508" s="29">
        <f t="shared" si="516"/>
        <v>0</v>
      </c>
      <c r="AA508" s="29">
        <v>0</v>
      </c>
      <c r="AB508" s="29">
        <v>0</v>
      </c>
      <c r="AC508" s="29">
        <v>0</v>
      </c>
      <c r="AD508" s="29">
        <v>0</v>
      </c>
      <c r="AE508" s="29">
        <f t="shared" si="517"/>
        <v>0</v>
      </c>
    </row>
    <row r="509" spans="1:31" s="55" customFormat="1" ht="15.75" customHeight="1">
      <c r="A509" s="1"/>
      <c r="B509" s="33">
        <v>13</v>
      </c>
      <c r="C509" s="49">
        <v>13</v>
      </c>
      <c r="D509" s="29">
        <v>0</v>
      </c>
      <c r="E509" s="29">
        <v>0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29">
        <f t="shared" si="513"/>
        <v>0</v>
      </c>
      <c r="L509" s="29">
        <v>0</v>
      </c>
      <c r="M509" s="29">
        <v>0</v>
      </c>
      <c r="N509" s="29">
        <v>0</v>
      </c>
      <c r="O509" s="29">
        <v>0</v>
      </c>
      <c r="P509" s="29">
        <f t="shared" si="514"/>
        <v>0</v>
      </c>
      <c r="Q509" s="29">
        <v>0</v>
      </c>
      <c r="R509" s="29">
        <v>0</v>
      </c>
      <c r="S509" s="29">
        <v>0</v>
      </c>
      <c r="T509" s="29">
        <v>0</v>
      </c>
      <c r="U509" s="29">
        <f t="shared" si="515"/>
        <v>0</v>
      </c>
      <c r="V509" s="29">
        <v>0</v>
      </c>
      <c r="W509" s="29">
        <v>0</v>
      </c>
      <c r="X509" s="29">
        <v>0</v>
      </c>
      <c r="Y509" s="29">
        <v>0</v>
      </c>
      <c r="Z509" s="29">
        <f t="shared" si="516"/>
        <v>0</v>
      </c>
      <c r="AA509" s="29">
        <v>0</v>
      </c>
      <c r="AB509" s="29">
        <v>0</v>
      </c>
      <c r="AC509" s="29">
        <v>0</v>
      </c>
      <c r="AD509" s="29">
        <v>0</v>
      </c>
      <c r="AE509" s="29">
        <f t="shared" si="517"/>
        <v>0</v>
      </c>
    </row>
    <row r="510" spans="1:31" s="55" customFormat="1" ht="15.75" customHeight="1">
      <c r="A510" s="1"/>
      <c r="B510" s="33">
        <v>14</v>
      </c>
      <c r="C510" s="49">
        <v>14</v>
      </c>
      <c r="D510" s="29">
        <v>0</v>
      </c>
      <c r="E510" s="29">
        <v>0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29">
        <f t="shared" si="513"/>
        <v>0</v>
      </c>
      <c r="L510" s="29">
        <v>0</v>
      </c>
      <c r="M510" s="29">
        <v>0</v>
      </c>
      <c r="N510" s="29">
        <v>0</v>
      </c>
      <c r="O510" s="29">
        <v>0</v>
      </c>
      <c r="P510" s="29">
        <f t="shared" si="514"/>
        <v>0</v>
      </c>
      <c r="Q510" s="29">
        <v>0</v>
      </c>
      <c r="R510" s="29">
        <v>0</v>
      </c>
      <c r="S510" s="29">
        <v>0</v>
      </c>
      <c r="T510" s="29">
        <v>0</v>
      </c>
      <c r="U510" s="29">
        <f t="shared" si="515"/>
        <v>0</v>
      </c>
      <c r="V510" s="29">
        <v>0</v>
      </c>
      <c r="W510" s="29">
        <v>0</v>
      </c>
      <c r="X510" s="29">
        <v>0</v>
      </c>
      <c r="Y510" s="29">
        <v>0</v>
      </c>
      <c r="Z510" s="29">
        <f t="shared" si="516"/>
        <v>0</v>
      </c>
      <c r="AA510" s="29">
        <v>0</v>
      </c>
      <c r="AB510" s="29">
        <v>0</v>
      </c>
      <c r="AC510" s="29">
        <v>0</v>
      </c>
      <c r="AD510" s="29">
        <v>0</v>
      </c>
      <c r="AE510" s="29">
        <f t="shared" si="517"/>
        <v>0</v>
      </c>
    </row>
    <row r="511" spans="1:31" s="55" customFormat="1" ht="15.75" customHeight="1">
      <c r="A511" s="1"/>
      <c r="B511" s="33">
        <v>15</v>
      </c>
      <c r="C511" s="49">
        <v>15</v>
      </c>
      <c r="D511" s="29">
        <v>0</v>
      </c>
      <c r="E511" s="29">
        <v>0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29">
        <f t="shared" si="513"/>
        <v>0</v>
      </c>
      <c r="L511" s="29">
        <v>0</v>
      </c>
      <c r="M511" s="29">
        <v>0</v>
      </c>
      <c r="N511" s="29">
        <v>0</v>
      </c>
      <c r="O511" s="29">
        <v>0</v>
      </c>
      <c r="P511" s="29">
        <f t="shared" si="514"/>
        <v>0</v>
      </c>
      <c r="Q511" s="29">
        <v>0</v>
      </c>
      <c r="R511" s="29">
        <v>0</v>
      </c>
      <c r="S511" s="29">
        <v>0</v>
      </c>
      <c r="T511" s="29">
        <v>0</v>
      </c>
      <c r="U511" s="29">
        <f t="shared" si="515"/>
        <v>0</v>
      </c>
      <c r="V511" s="29">
        <v>0</v>
      </c>
      <c r="W511" s="29">
        <v>0</v>
      </c>
      <c r="X511" s="29">
        <v>0</v>
      </c>
      <c r="Y511" s="29">
        <v>0</v>
      </c>
      <c r="Z511" s="29">
        <f t="shared" si="516"/>
        <v>0</v>
      </c>
      <c r="AA511" s="29">
        <v>0</v>
      </c>
      <c r="AB511" s="29">
        <v>0</v>
      </c>
      <c r="AC511" s="29">
        <v>0</v>
      </c>
      <c r="AD511" s="29">
        <v>0</v>
      </c>
      <c r="AE511" s="29">
        <f t="shared" si="517"/>
        <v>0</v>
      </c>
    </row>
    <row r="512" spans="1:31" s="55" customFormat="1" ht="15.75" customHeight="1">
      <c r="A512" s="1"/>
      <c r="B512" s="33">
        <v>16</v>
      </c>
      <c r="C512" s="49">
        <v>16</v>
      </c>
      <c r="D512" s="29">
        <v>0</v>
      </c>
      <c r="E512" s="29">
        <v>0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29">
        <f t="shared" si="513"/>
        <v>0</v>
      </c>
      <c r="L512" s="29">
        <v>0</v>
      </c>
      <c r="M512" s="29">
        <v>0</v>
      </c>
      <c r="N512" s="29">
        <v>0</v>
      </c>
      <c r="O512" s="29">
        <v>0</v>
      </c>
      <c r="P512" s="29">
        <f t="shared" si="514"/>
        <v>0</v>
      </c>
      <c r="Q512" s="29">
        <v>0</v>
      </c>
      <c r="R512" s="29">
        <v>0</v>
      </c>
      <c r="S512" s="29">
        <v>0</v>
      </c>
      <c r="T512" s="29">
        <v>0</v>
      </c>
      <c r="U512" s="29">
        <f t="shared" si="515"/>
        <v>0</v>
      </c>
      <c r="V512" s="29">
        <v>0</v>
      </c>
      <c r="W512" s="29">
        <v>0</v>
      </c>
      <c r="X512" s="29">
        <v>0</v>
      </c>
      <c r="Y512" s="29">
        <v>0</v>
      </c>
      <c r="Z512" s="29">
        <f t="shared" si="516"/>
        <v>0</v>
      </c>
      <c r="AA512" s="29">
        <v>0</v>
      </c>
      <c r="AB512" s="29">
        <v>0</v>
      </c>
      <c r="AC512" s="29">
        <v>0</v>
      </c>
      <c r="AD512" s="29">
        <v>0</v>
      </c>
      <c r="AE512" s="29">
        <f t="shared" si="517"/>
        <v>0</v>
      </c>
    </row>
    <row r="513" spans="1:31" s="55" customFormat="1" ht="15.75" customHeight="1">
      <c r="A513" s="1"/>
      <c r="B513" s="33">
        <v>17</v>
      </c>
      <c r="C513" s="49">
        <v>17</v>
      </c>
      <c r="D513" s="29">
        <v>0</v>
      </c>
      <c r="E513" s="29">
        <v>0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29">
        <f t="shared" si="513"/>
        <v>0</v>
      </c>
      <c r="L513" s="29">
        <v>0</v>
      </c>
      <c r="M513" s="29">
        <v>0</v>
      </c>
      <c r="N513" s="29">
        <v>0</v>
      </c>
      <c r="O513" s="29">
        <v>0</v>
      </c>
      <c r="P513" s="29">
        <f t="shared" si="514"/>
        <v>0</v>
      </c>
      <c r="Q513" s="29">
        <v>0</v>
      </c>
      <c r="R513" s="29">
        <v>0</v>
      </c>
      <c r="S513" s="29">
        <v>0</v>
      </c>
      <c r="T513" s="29">
        <v>0</v>
      </c>
      <c r="U513" s="29">
        <f t="shared" si="515"/>
        <v>0</v>
      </c>
      <c r="V513" s="29">
        <v>0</v>
      </c>
      <c r="W513" s="29">
        <v>0</v>
      </c>
      <c r="X513" s="29">
        <v>0</v>
      </c>
      <c r="Y513" s="29">
        <v>0</v>
      </c>
      <c r="Z513" s="29">
        <f t="shared" si="516"/>
        <v>0</v>
      </c>
      <c r="AA513" s="29">
        <v>0</v>
      </c>
      <c r="AB513" s="29">
        <v>0</v>
      </c>
      <c r="AC513" s="29">
        <v>0</v>
      </c>
      <c r="AD513" s="29">
        <v>0</v>
      </c>
      <c r="AE513" s="29">
        <f t="shared" si="517"/>
        <v>0</v>
      </c>
    </row>
    <row r="514" spans="1:31" s="55" customFormat="1" ht="15.75" customHeight="1">
      <c r="A514" s="1"/>
      <c r="B514" s="33">
        <v>18</v>
      </c>
      <c r="C514" s="49">
        <v>18</v>
      </c>
      <c r="D514" s="29">
        <v>0</v>
      </c>
      <c r="E514" s="29">
        <v>0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29">
        <f t="shared" si="513"/>
        <v>0</v>
      </c>
      <c r="L514" s="29">
        <v>0</v>
      </c>
      <c r="M514" s="29">
        <v>0</v>
      </c>
      <c r="N514" s="29">
        <v>0</v>
      </c>
      <c r="O514" s="29">
        <v>0</v>
      </c>
      <c r="P514" s="29">
        <f t="shared" si="514"/>
        <v>0</v>
      </c>
      <c r="Q514" s="29">
        <v>0</v>
      </c>
      <c r="R514" s="29">
        <v>0</v>
      </c>
      <c r="S514" s="29">
        <v>0</v>
      </c>
      <c r="T514" s="29">
        <v>0</v>
      </c>
      <c r="U514" s="29">
        <f t="shared" si="515"/>
        <v>0</v>
      </c>
      <c r="V514" s="29">
        <v>0</v>
      </c>
      <c r="W514" s="29">
        <v>0</v>
      </c>
      <c r="X514" s="29">
        <v>0</v>
      </c>
      <c r="Y514" s="29">
        <v>0</v>
      </c>
      <c r="Z514" s="29">
        <f t="shared" si="516"/>
        <v>0</v>
      </c>
      <c r="AA514" s="29">
        <v>0</v>
      </c>
      <c r="AB514" s="29">
        <v>0</v>
      </c>
      <c r="AC514" s="29">
        <v>0</v>
      </c>
      <c r="AD514" s="29">
        <v>0</v>
      </c>
      <c r="AE514" s="29">
        <f t="shared" si="517"/>
        <v>0</v>
      </c>
    </row>
    <row r="515" spans="1:31" s="55" customFormat="1" ht="15.75" customHeight="1">
      <c r="A515" s="1"/>
      <c r="B515" s="33">
        <v>19</v>
      </c>
      <c r="C515" s="49">
        <v>19</v>
      </c>
      <c r="D515" s="29">
        <v>0</v>
      </c>
      <c r="E515" s="29">
        <v>0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29">
        <f t="shared" si="513"/>
        <v>0</v>
      </c>
      <c r="L515" s="29">
        <v>0</v>
      </c>
      <c r="M515" s="29">
        <v>0</v>
      </c>
      <c r="N515" s="29">
        <v>0</v>
      </c>
      <c r="O515" s="29">
        <v>0</v>
      </c>
      <c r="P515" s="29">
        <f t="shared" si="514"/>
        <v>0</v>
      </c>
      <c r="Q515" s="29">
        <v>0</v>
      </c>
      <c r="R515" s="29">
        <v>0</v>
      </c>
      <c r="S515" s="29">
        <v>0</v>
      </c>
      <c r="T515" s="29">
        <v>0</v>
      </c>
      <c r="U515" s="29">
        <f t="shared" si="515"/>
        <v>0</v>
      </c>
      <c r="V515" s="29">
        <v>0</v>
      </c>
      <c r="W515" s="29">
        <v>0</v>
      </c>
      <c r="X515" s="29">
        <v>0</v>
      </c>
      <c r="Y515" s="29">
        <v>0</v>
      </c>
      <c r="Z515" s="29">
        <f t="shared" si="516"/>
        <v>0</v>
      </c>
      <c r="AA515" s="29">
        <v>0</v>
      </c>
      <c r="AB515" s="29">
        <v>0</v>
      </c>
      <c r="AC515" s="29">
        <v>0</v>
      </c>
      <c r="AD515" s="29">
        <v>0</v>
      </c>
      <c r="AE515" s="29">
        <f t="shared" si="517"/>
        <v>0</v>
      </c>
    </row>
    <row r="516" spans="1:31" s="55" customFormat="1" ht="15.75" customHeight="1">
      <c r="A516" s="1"/>
      <c r="B516" s="33">
        <v>20</v>
      </c>
      <c r="C516" s="49">
        <v>20</v>
      </c>
      <c r="D516" s="29">
        <v>0</v>
      </c>
      <c r="E516" s="29">
        <v>0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29">
        <f t="shared" si="513"/>
        <v>0</v>
      </c>
      <c r="L516" s="29">
        <v>0</v>
      </c>
      <c r="M516" s="29">
        <v>0</v>
      </c>
      <c r="N516" s="29">
        <v>0</v>
      </c>
      <c r="O516" s="29">
        <v>0</v>
      </c>
      <c r="P516" s="29">
        <f t="shared" si="514"/>
        <v>0</v>
      </c>
      <c r="Q516" s="29">
        <v>0</v>
      </c>
      <c r="R516" s="29">
        <v>0</v>
      </c>
      <c r="S516" s="29">
        <v>0</v>
      </c>
      <c r="T516" s="29">
        <v>0</v>
      </c>
      <c r="U516" s="29">
        <f t="shared" si="515"/>
        <v>0</v>
      </c>
      <c r="V516" s="29">
        <v>0</v>
      </c>
      <c r="W516" s="29">
        <v>0</v>
      </c>
      <c r="X516" s="29">
        <v>0</v>
      </c>
      <c r="Y516" s="29">
        <v>0</v>
      </c>
      <c r="Z516" s="29">
        <f t="shared" si="516"/>
        <v>0</v>
      </c>
      <c r="AA516" s="29">
        <v>0</v>
      </c>
      <c r="AB516" s="29">
        <v>0</v>
      </c>
      <c r="AC516" s="29">
        <v>0</v>
      </c>
      <c r="AD516" s="29">
        <v>0</v>
      </c>
      <c r="AE516" s="29">
        <f t="shared" si="517"/>
        <v>0</v>
      </c>
    </row>
    <row r="517" spans="1:31" s="55" customFormat="1" ht="30" customHeight="1">
      <c r="A517" s="1"/>
      <c r="B517" s="142" t="s">
        <v>69</v>
      </c>
      <c r="C517" s="143"/>
      <c r="D517" s="51">
        <f>+SUM(D497:D516)</f>
        <v>0</v>
      </c>
      <c r="E517" s="51">
        <f t="shared" ref="E517" si="518">+SUM(E497:E516)</f>
        <v>0</v>
      </c>
      <c r="F517" s="51">
        <f t="shared" ref="F517:AE517" si="519">+SUM(F497:F516)</f>
        <v>0</v>
      </c>
      <c r="G517" s="51">
        <f t="shared" si="519"/>
        <v>0</v>
      </c>
      <c r="H517" s="51">
        <f t="shared" si="519"/>
        <v>0</v>
      </c>
      <c r="I517" s="51">
        <f t="shared" si="519"/>
        <v>0</v>
      </c>
      <c r="J517" s="51">
        <f t="shared" si="519"/>
        <v>0</v>
      </c>
      <c r="K517" s="51">
        <f t="shared" si="519"/>
        <v>0</v>
      </c>
      <c r="L517" s="51">
        <f t="shared" si="519"/>
        <v>0</v>
      </c>
      <c r="M517" s="51">
        <f t="shared" si="519"/>
        <v>0</v>
      </c>
      <c r="N517" s="51">
        <f t="shared" si="519"/>
        <v>0</v>
      </c>
      <c r="O517" s="51">
        <f t="shared" si="519"/>
        <v>0</v>
      </c>
      <c r="P517" s="51">
        <f t="shared" si="519"/>
        <v>0</v>
      </c>
      <c r="Q517" s="51">
        <f t="shared" si="519"/>
        <v>0</v>
      </c>
      <c r="R517" s="51">
        <f t="shared" si="519"/>
        <v>0</v>
      </c>
      <c r="S517" s="51">
        <f t="shared" si="519"/>
        <v>0</v>
      </c>
      <c r="T517" s="51">
        <f t="shared" si="519"/>
        <v>0</v>
      </c>
      <c r="U517" s="51">
        <f t="shared" si="519"/>
        <v>0</v>
      </c>
      <c r="V517" s="51">
        <f t="shared" si="519"/>
        <v>0</v>
      </c>
      <c r="W517" s="51">
        <f t="shared" si="519"/>
        <v>0</v>
      </c>
      <c r="X517" s="51">
        <f t="shared" si="519"/>
        <v>0</v>
      </c>
      <c r="Y517" s="51">
        <f t="shared" si="519"/>
        <v>0</v>
      </c>
      <c r="Z517" s="51">
        <f t="shared" si="519"/>
        <v>0</v>
      </c>
      <c r="AA517" s="51">
        <f t="shared" si="519"/>
        <v>0</v>
      </c>
      <c r="AB517" s="51">
        <f t="shared" si="519"/>
        <v>0</v>
      </c>
      <c r="AC517" s="51">
        <f t="shared" si="519"/>
        <v>0</v>
      </c>
      <c r="AD517" s="51">
        <f t="shared" si="519"/>
        <v>0</v>
      </c>
      <c r="AE517" s="51">
        <f t="shared" si="519"/>
        <v>0</v>
      </c>
    </row>
    <row r="518" spans="1:31" s="55" customFormat="1" ht="15.75" customHeight="1">
      <c r="A518" s="1"/>
      <c r="B518" s="1" t="str">
        <f>B491</f>
        <v>Organik Anak Perusahaan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31" s="55" customFormat="1" ht="14.5">
      <c r="A519" s="1"/>
      <c r="B519" s="40" t="str">
        <f>B84</f>
        <v>Terminal Petikemas Semarang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31" s="55" customFormat="1" ht="14.5">
      <c r="A520" s="1"/>
      <c r="B520" s="137" t="s">
        <v>3</v>
      </c>
      <c r="C520" s="3"/>
      <c r="D520" s="4" t="s">
        <v>0</v>
      </c>
      <c r="E520" s="4" t="s">
        <v>1</v>
      </c>
      <c r="F520" s="4" t="s">
        <v>0</v>
      </c>
      <c r="G520" s="4" t="s">
        <v>1</v>
      </c>
      <c r="H520" s="4" t="s">
        <v>0</v>
      </c>
      <c r="I520" s="4" t="s">
        <v>1</v>
      </c>
      <c r="J520" s="4" t="s">
        <v>0</v>
      </c>
      <c r="K520" s="4" t="s">
        <v>1</v>
      </c>
      <c r="L520" s="5" t="s">
        <v>0</v>
      </c>
      <c r="M520" s="5" t="s">
        <v>0</v>
      </c>
      <c r="N520" s="4" t="s">
        <v>0</v>
      </c>
      <c r="O520" s="4" t="s">
        <v>1</v>
      </c>
      <c r="P520" s="6" t="s">
        <v>0</v>
      </c>
      <c r="Q520" s="5" t="s">
        <v>0</v>
      </c>
      <c r="R520" s="5" t="s">
        <v>0</v>
      </c>
      <c r="S520" s="4" t="s">
        <v>0</v>
      </c>
      <c r="T520" s="4" t="s">
        <v>1</v>
      </c>
      <c r="U520" s="6" t="s">
        <v>0</v>
      </c>
      <c r="V520" s="5" t="s">
        <v>0</v>
      </c>
      <c r="W520" s="5" t="s">
        <v>0</v>
      </c>
      <c r="X520" s="4" t="s">
        <v>0</v>
      </c>
      <c r="Y520" s="4" t="s">
        <v>1</v>
      </c>
      <c r="Z520" s="6" t="s">
        <v>0</v>
      </c>
      <c r="AA520" s="5" t="s">
        <v>0</v>
      </c>
      <c r="AB520" s="5" t="s">
        <v>0</v>
      </c>
      <c r="AC520" s="4" t="s">
        <v>0</v>
      </c>
      <c r="AD520" s="4" t="s">
        <v>1</v>
      </c>
      <c r="AE520" s="6" t="s">
        <v>0</v>
      </c>
    </row>
    <row r="521" spans="1:31" s="55" customFormat="1" ht="15" customHeight="1">
      <c r="A521" s="1"/>
      <c r="B521" s="138"/>
      <c r="C521" s="9" t="s">
        <v>38</v>
      </c>
      <c r="D521" s="9" t="s">
        <v>6</v>
      </c>
      <c r="E521" s="9" t="s">
        <v>6</v>
      </c>
      <c r="F521" s="9" t="s">
        <v>7</v>
      </c>
      <c r="G521" s="9" t="s">
        <v>7</v>
      </c>
      <c r="H521" s="9" t="s">
        <v>8</v>
      </c>
      <c r="I521" s="9" t="s">
        <v>8</v>
      </c>
      <c r="J521" s="9" t="s">
        <v>9</v>
      </c>
      <c r="K521" s="9" t="s">
        <v>9</v>
      </c>
      <c r="L521" s="10" t="s">
        <v>10</v>
      </c>
      <c r="M521" s="10" t="s">
        <v>11</v>
      </c>
      <c r="N521" s="9" t="s">
        <v>12</v>
      </c>
      <c r="O521" s="9" t="s">
        <v>6</v>
      </c>
      <c r="P521" s="11" t="s">
        <v>6</v>
      </c>
      <c r="Q521" s="10" t="s">
        <v>63</v>
      </c>
      <c r="R521" s="10" t="s">
        <v>13</v>
      </c>
      <c r="S521" s="9" t="s">
        <v>14</v>
      </c>
      <c r="T521" s="9" t="s">
        <v>7</v>
      </c>
      <c r="U521" s="11" t="s">
        <v>7</v>
      </c>
      <c r="V521" s="10" t="s">
        <v>15</v>
      </c>
      <c r="W521" s="10" t="s">
        <v>16</v>
      </c>
      <c r="X521" s="9" t="s">
        <v>17</v>
      </c>
      <c r="Y521" s="9" t="s">
        <v>8</v>
      </c>
      <c r="Z521" s="11" t="s">
        <v>8</v>
      </c>
      <c r="AA521" s="10" t="s">
        <v>18</v>
      </c>
      <c r="AB521" s="10" t="s">
        <v>19</v>
      </c>
      <c r="AC521" s="9" t="s">
        <v>9</v>
      </c>
      <c r="AD521" s="9" t="s">
        <v>9</v>
      </c>
      <c r="AE521" s="11" t="s">
        <v>20</v>
      </c>
    </row>
    <row r="522" spans="1:31" s="55" customFormat="1" ht="14.5">
      <c r="A522" s="1"/>
      <c r="B522" s="139"/>
      <c r="C522" s="13"/>
      <c r="D522" s="14">
        <v>2021</v>
      </c>
      <c r="E522" s="14">
        <v>2021</v>
      </c>
      <c r="F522" s="14">
        <v>2021</v>
      </c>
      <c r="G522" s="14">
        <v>2021</v>
      </c>
      <c r="H522" s="14">
        <v>2021</v>
      </c>
      <c r="I522" s="14">
        <v>2021</v>
      </c>
      <c r="J522" s="14">
        <v>2021</v>
      </c>
      <c r="K522" s="14">
        <v>2021</v>
      </c>
      <c r="L522" s="15" t="s">
        <v>22</v>
      </c>
      <c r="M522" s="15" t="s">
        <v>22</v>
      </c>
      <c r="N522" s="14" t="s">
        <v>22</v>
      </c>
      <c r="O522" s="14" t="s">
        <v>22</v>
      </c>
      <c r="P522" s="16">
        <v>2022</v>
      </c>
      <c r="Q522" s="15" t="s">
        <v>22</v>
      </c>
      <c r="R522" s="15" t="s">
        <v>22</v>
      </c>
      <c r="S522" s="14" t="s">
        <v>22</v>
      </c>
      <c r="T522" s="14" t="s">
        <v>22</v>
      </c>
      <c r="U522" s="16">
        <v>2022</v>
      </c>
      <c r="V522" s="15" t="s">
        <v>22</v>
      </c>
      <c r="W522" s="15" t="s">
        <v>22</v>
      </c>
      <c r="X522" s="14" t="s">
        <v>22</v>
      </c>
      <c r="Y522" s="14" t="s">
        <v>22</v>
      </c>
      <c r="Z522" s="16">
        <v>2022</v>
      </c>
      <c r="AA522" s="15" t="s">
        <v>22</v>
      </c>
      <c r="AB522" s="15" t="s">
        <v>22</v>
      </c>
      <c r="AC522" s="14">
        <v>2022</v>
      </c>
      <c r="AD522" s="14">
        <v>2022</v>
      </c>
      <c r="AE522" s="16">
        <v>2022</v>
      </c>
    </row>
    <row r="523" spans="1:31" s="55" customFormat="1" ht="14.5">
      <c r="A523" s="1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 s="55" customFormat="1" ht="14.5">
      <c r="A524" s="1"/>
      <c r="B524" s="33">
        <v>1</v>
      </c>
      <c r="C524" s="49">
        <v>1</v>
      </c>
      <c r="D524" s="29">
        <v>0</v>
      </c>
      <c r="E524" s="29">
        <v>0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29">
        <f>E524+G524+I524</f>
        <v>0</v>
      </c>
      <c r="L524" s="29">
        <v>0</v>
      </c>
      <c r="M524" s="29">
        <v>0</v>
      </c>
      <c r="N524" s="29">
        <v>0</v>
      </c>
      <c r="O524" s="29">
        <v>0</v>
      </c>
      <c r="P524" s="29">
        <f>N524</f>
        <v>0</v>
      </c>
      <c r="Q524" s="29">
        <v>0</v>
      </c>
      <c r="R524" s="29">
        <v>0</v>
      </c>
      <c r="S524" s="29">
        <v>0</v>
      </c>
      <c r="T524" s="29">
        <v>0</v>
      </c>
      <c r="U524" s="29">
        <f>S524</f>
        <v>0</v>
      </c>
      <c r="V524" s="29">
        <v>0</v>
      </c>
      <c r="W524" s="29">
        <v>0</v>
      </c>
      <c r="X524" s="29">
        <v>0</v>
      </c>
      <c r="Y524" s="29">
        <v>0</v>
      </c>
      <c r="Z524" s="29">
        <f>X524</f>
        <v>0</v>
      </c>
      <c r="AA524" s="29">
        <v>0</v>
      </c>
      <c r="AB524" s="29">
        <v>0</v>
      </c>
      <c r="AC524" s="29">
        <v>0</v>
      </c>
      <c r="AD524" s="29">
        <v>0</v>
      </c>
      <c r="AE524" s="29">
        <f>AC524</f>
        <v>0</v>
      </c>
    </row>
    <row r="525" spans="1:31" s="55" customFormat="1" ht="14.5">
      <c r="A525" s="1"/>
      <c r="B525" s="33">
        <v>2</v>
      </c>
      <c r="C525" s="49">
        <v>2</v>
      </c>
      <c r="D525" s="29">
        <v>0</v>
      </c>
      <c r="E525" s="29">
        <v>0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29">
        <f t="shared" ref="K525:K543" si="520">E525+G525+I525</f>
        <v>0</v>
      </c>
      <c r="L525" s="29">
        <v>0</v>
      </c>
      <c r="M525" s="29">
        <v>0</v>
      </c>
      <c r="N525" s="29">
        <v>0</v>
      </c>
      <c r="O525" s="29">
        <v>0</v>
      </c>
      <c r="P525" s="29">
        <f t="shared" ref="P525:P543" si="521">N525</f>
        <v>0</v>
      </c>
      <c r="Q525" s="29">
        <v>0</v>
      </c>
      <c r="R525" s="29">
        <v>0</v>
      </c>
      <c r="S525" s="29">
        <v>0</v>
      </c>
      <c r="T525" s="29">
        <v>0</v>
      </c>
      <c r="U525" s="29">
        <f t="shared" ref="U525:U543" si="522">S525</f>
        <v>0</v>
      </c>
      <c r="V525" s="29">
        <v>0</v>
      </c>
      <c r="W525" s="29">
        <v>0</v>
      </c>
      <c r="X525" s="29">
        <v>0</v>
      </c>
      <c r="Y525" s="29">
        <v>0</v>
      </c>
      <c r="Z525" s="29">
        <f t="shared" ref="Z525:Z543" si="523">X525</f>
        <v>0</v>
      </c>
      <c r="AA525" s="29">
        <v>0</v>
      </c>
      <c r="AB525" s="29">
        <v>0</v>
      </c>
      <c r="AC525" s="29">
        <v>0</v>
      </c>
      <c r="AD525" s="29">
        <v>0</v>
      </c>
      <c r="AE525" s="29">
        <f t="shared" ref="AE525:AE543" si="524">AC525</f>
        <v>0</v>
      </c>
    </row>
    <row r="526" spans="1:31" s="55" customFormat="1" ht="14.5">
      <c r="A526" s="1"/>
      <c r="B526" s="33">
        <v>3</v>
      </c>
      <c r="C526" s="49">
        <v>3</v>
      </c>
      <c r="D526" s="29">
        <v>0</v>
      </c>
      <c r="E526" s="29">
        <v>0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29">
        <f t="shared" si="520"/>
        <v>0</v>
      </c>
      <c r="L526" s="29">
        <v>0</v>
      </c>
      <c r="M526" s="29">
        <v>0</v>
      </c>
      <c r="N526" s="29">
        <v>0</v>
      </c>
      <c r="O526" s="29">
        <v>0</v>
      </c>
      <c r="P526" s="29">
        <f t="shared" si="521"/>
        <v>0</v>
      </c>
      <c r="Q526" s="29">
        <v>0</v>
      </c>
      <c r="R526" s="29">
        <v>0</v>
      </c>
      <c r="S526" s="29">
        <v>0</v>
      </c>
      <c r="T526" s="29">
        <v>0</v>
      </c>
      <c r="U526" s="29">
        <f t="shared" si="522"/>
        <v>0</v>
      </c>
      <c r="V526" s="29">
        <v>0</v>
      </c>
      <c r="W526" s="29">
        <v>0</v>
      </c>
      <c r="X526" s="29">
        <v>0</v>
      </c>
      <c r="Y526" s="29">
        <v>0</v>
      </c>
      <c r="Z526" s="29">
        <f t="shared" si="523"/>
        <v>0</v>
      </c>
      <c r="AA526" s="29">
        <v>0</v>
      </c>
      <c r="AB526" s="29">
        <v>0</v>
      </c>
      <c r="AC526" s="29">
        <v>0</v>
      </c>
      <c r="AD526" s="29">
        <v>0</v>
      </c>
      <c r="AE526" s="29">
        <f t="shared" si="524"/>
        <v>0</v>
      </c>
    </row>
    <row r="527" spans="1:31" s="55" customFormat="1" ht="14.5">
      <c r="A527" s="1"/>
      <c r="B527" s="33">
        <v>4</v>
      </c>
      <c r="C527" s="49">
        <v>4</v>
      </c>
      <c r="D527" s="29">
        <v>0</v>
      </c>
      <c r="E527" s="29">
        <v>0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29">
        <f t="shared" si="520"/>
        <v>0</v>
      </c>
      <c r="L527" s="29">
        <v>0</v>
      </c>
      <c r="M527" s="29">
        <v>0</v>
      </c>
      <c r="N527" s="29">
        <v>0</v>
      </c>
      <c r="O527" s="29">
        <v>0</v>
      </c>
      <c r="P527" s="29">
        <f t="shared" si="521"/>
        <v>0</v>
      </c>
      <c r="Q527" s="29">
        <v>0</v>
      </c>
      <c r="R527" s="29">
        <v>0</v>
      </c>
      <c r="S527" s="29">
        <v>0</v>
      </c>
      <c r="T527" s="29">
        <v>0</v>
      </c>
      <c r="U527" s="29">
        <f t="shared" si="522"/>
        <v>0</v>
      </c>
      <c r="V527" s="29">
        <v>0</v>
      </c>
      <c r="W527" s="29">
        <v>0</v>
      </c>
      <c r="X527" s="29">
        <v>0</v>
      </c>
      <c r="Y527" s="29">
        <v>0</v>
      </c>
      <c r="Z527" s="29">
        <f t="shared" si="523"/>
        <v>0</v>
      </c>
      <c r="AA527" s="29">
        <v>0</v>
      </c>
      <c r="AB527" s="29">
        <v>0</v>
      </c>
      <c r="AC527" s="29">
        <v>0</v>
      </c>
      <c r="AD527" s="29">
        <v>0</v>
      </c>
      <c r="AE527" s="29">
        <f t="shared" si="524"/>
        <v>0</v>
      </c>
    </row>
    <row r="528" spans="1:31" s="55" customFormat="1" ht="14.5">
      <c r="A528" s="1"/>
      <c r="B528" s="33">
        <v>5</v>
      </c>
      <c r="C528" s="49">
        <v>5</v>
      </c>
      <c r="D528" s="29">
        <v>0</v>
      </c>
      <c r="E528" s="29">
        <v>0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29">
        <f t="shared" si="520"/>
        <v>0</v>
      </c>
      <c r="L528" s="29">
        <v>0</v>
      </c>
      <c r="M528" s="29">
        <v>0</v>
      </c>
      <c r="N528" s="29">
        <v>0</v>
      </c>
      <c r="O528" s="29">
        <v>0</v>
      </c>
      <c r="P528" s="29">
        <f t="shared" si="521"/>
        <v>0</v>
      </c>
      <c r="Q528" s="29">
        <v>0</v>
      </c>
      <c r="R528" s="29">
        <v>0</v>
      </c>
      <c r="S528" s="29">
        <v>0</v>
      </c>
      <c r="T528" s="29">
        <v>0</v>
      </c>
      <c r="U528" s="29">
        <f t="shared" si="522"/>
        <v>0</v>
      </c>
      <c r="V528" s="29">
        <v>0</v>
      </c>
      <c r="W528" s="29">
        <v>0</v>
      </c>
      <c r="X528" s="29">
        <v>0</v>
      </c>
      <c r="Y528" s="29">
        <v>0</v>
      </c>
      <c r="Z528" s="29">
        <f t="shared" si="523"/>
        <v>0</v>
      </c>
      <c r="AA528" s="29">
        <v>0</v>
      </c>
      <c r="AB528" s="29">
        <v>0</v>
      </c>
      <c r="AC528" s="29">
        <v>0</v>
      </c>
      <c r="AD528" s="29">
        <v>0</v>
      </c>
      <c r="AE528" s="29">
        <f t="shared" si="524"/>
        <v>0</v>
      </c>
    </row>
    <row r="529" spans="1:31" s="55" customFormat="1" ht="14.5">
      <c r="A529" s="1"/>
      <c r="B529" s="33">
        <v>6</v>
      </c>
      <c r="C529" s="49">
        <v>6</v>
      </c>
      <c r="D529" s="29">
        <v>0</v>
      </c>
      <c r="E529" s="29">
        <v>0</v>
      </c>
      <c r="F529" s="29">
        <v>0</v>
      </c>
      <c r="G529" s="29">
        <v>0</v>
      </c>
      <c r="H529" s="29">
        <v>0</v>
      </c>
      <c r="I529" s="29">
        <v>0</v>
      </c>
      <c r="J529" s="29">
        <v>0</v>
      </c>
      <c r="K529" s="29">
        <f t="shared" si="520"/>
        <v>0</v>
      </c>
      <c r="L529" s="29">
        <v>0</v>
      </c>
      <c r="M529" s="29">
        <v>0</v>
      </c>
      <c r="N529" s="29">
        <v>0</v>
      </c>
      <c r="O529" s="29">
        <v>0</v>
      </c>
      <c r="P529" s="29">
        <f t="shared" si="521"/>
        <v>0</v>
      </c>
      <c r="Q529" s="29">
        <v>0</v>
      </c>
      <c r="R529" s="29">
        <v>0</v>
      </c>
      <c r="S529" s="29">
        <v>0</v>
      </c>
      <c r="T529" s="29">
        <v>0</v>
      </c>
      <c r="U529" s="29">
        <f t="shared" si="522"/>
        <v>0</v>
      </c>
      <c r="V529" s="29">
        <v>0</v>
      </c>
      <c r="W529" s="29">
        <v>0</v>
      </c>
      <c r="X529" s="29">
        <v>0</v>
      </c>
      <c r="Y529" s="29">
        <v>0</v>
      </c>
      <c r="Z529" s="29">
        <f t="shared" si="523"/>
        <v>0</v>
      </c>
      <c r="AA529" s="29">
        <v>0</v>
      </c>
      <c r="AB529" s="29">
        <v>0</v>
      </c>
      <c r="AC529" s="29">
        <v>0</v>
      </c>
      <c r="AD529" s="29">
        <v>0</v>
      </c>
      <c r="AE529" s="29">
        <f t="shared" si="524"/>
        <v>0</v>
      </c>
    </row>
    <row r="530" spans="1:31" s="55" customFormat="1" ht="14.5">
      <c r="A530" s="1"/>
      <c r="B530" s="33">
        <v>7</v>
      </c>
      <c r="C530" s="49">
        <v>7</v>
      </c>
      <c r="D530" s="29">
        <v>0</v>
      </c>
      <c r="E530" s="29">
        <v>0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29">
        <f t="shared" si="520"/>
        <v>0</v>
      </c>
      <c r="L530" s="29">
        <v>0</v>
      </c>
      <c r="M530" s="29">
        <v>0</v>
      </c>
      <c r="N530" s="29">
        <v>0</v>
      </c>
      <c r="O530" s="29">
        <v>0</v>
      </c>
      <c r="P530" s="29">
        <f t="shared" si="521"/>
        <v>0</v>
      </c>
      <c r="Q530" s="29">
        <v>0</v>
      </c>
      <c r="R530" s="29">
        <v>0</v>
      </c>
      <c r="S530" s="29">
        <v>0</v>
      </c>
      <c r="T530" s="29">
        <v>0</v>
      </c>
      <c r="U530" s="29">
        <f t="shared" si="522"/>
        <v>0</v>
      </c>
      <c r="V530" s="29">
        <v>0</v>
      </c>
      <c r="W530" s="29">
        <v>0</v>
      </c>
      <c r="X530" s="29">
        <v>0</v>
      </c>
      <c r="Y530" s="29">
        <v>0</v>
      </c>
      <c r="Z530" s="29">
        <f t="shared" si="523"/>
        <v>0</v>
      </c>
      <c r="AA530" s="29">
        <v>0</v>
      </c>
      <c r="AB530" s="29">
        <v>0</v>
      </c>
      <c r="AC530" s="29">
        <v>0</v>
      </c>
      <c r="AD530" s="29">
        <v>0</v>
      </c>
      <c r="AE530" s="29">
        <f t="shared" si="524"/>
        <v>0</v>
      </c>
    </row>
    <row r="531" spans="1:31" s="55" customFormat="1" ht="14.5">
      <c r="A531" s="1"/>
      <c r="B531" s="33">
        <v>8</v>
      </c>
      <c r="C531" s="49">
        <v>8</v>
      </c>
      <c r="D531" s="29">
        <v>0</v>
      </c>
      <c r="E531" s="29">
        <v>0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29">
        <f t="shared" si="520"/>
        <v>0</v>
      </c>
      <c r="L531" s="29">
        <v>0</v>
      </c>
      <c r="M531" s="29">
        <v>0</v>
      </c>
      <c r="N531" s="29">
        <v>0</v>
      </c>
      <c r="O531" s="29">
        <v>0</v>
      </c>
      <c r="P531" s="29">
        <f t="shared" si="521"/>
        <v>0</v>
      </c>
      <c r="Q531" s="29">
        <v>0</v>
      </c>
      <c r="R531" s="29">
        <v>0</v>
      </c>
      <c r="S531" s="29">
        <v>0</v>
      </c>
      <c r="T531" s="29">
        <v>0</v>
      </c>
      <c r="U531" s="29">
        <f t="shared" si="522"/>
        <v>0</v>
      </c>
      <c r="V531" s="29">
        <v>0</v>
      </c>
      <c r="W531" s="29">
        <v>0</v>
      </c>
      <c r="X531" s="29">
        <v>0</v>
      </c>
      <c r="Y531" s="29">
        <v>0</v>
      </c>
      <c r="Z531" s="29">
        <f t="shared" si="523"/>
        <v>0</v>
      </c>
      <c r="AA531" s="29">
        <v>0</v>
      </c>
      <c r="AB531" s="29">
        <v>0</v>
      </c>
      <c r="AC531" s="29">
        <v>0</v>
      </c>
      <c r="AD531" s="29">
        <v>0</v>
      </c>
      <c r="AE531" s="29">
        <f t="shared" si="524"/>
        <v>0</v>
      </c>
    </row>
    <row r="532" spans="1:31" s="55" customFormat="1" ht="14.5">
      <c r="A532" s="1"/>
      <c r="B532" s="33">
        <v>9</v>
      </c>
      <c r="C532" s="49">
        <v>9</v>
      </c>
      <c r="D532" s="29">
        <v>0</v>
      </c>
      <c r="E532" s="29">
        <v>0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f t="shared" si="520"/>
        <v>0</v>
      </c>
      <c r="L532" s="29">
        <v>0</v>
      </c>
      <c r="M532" s="29">
        <v>0</v>
      </c>
      <c r="N532" s="29">
        <v>0</v>
      </c>
      <c r="O532" s="29">
        <v>0</v>
      </c>
      <c r="P532" s="29">
        <f t="shared" si="521"/>
        <v>0</v>
      </c>
      <c r="Q532" s="29">
        <v>0</v>
      </c>
      <c r="R532" s="29">
        <v>0</v>
      </c>
      <c r="S532" s="29">
        <v>0</v>
      </c>
      <c r="T532" s="29">
        <v>0</v>
      </c>
      <c r="U532" s="29">
        <f t="shared" si="522"/>
        <v>0</v>
      </c>
      <c r="V532" s="29">
        <v>0</v>
      </c>
      <c r="W532" s="29">
        <v>0</v>
      </c>
      <c r="X532" s="29">
        <v>0</v>
      </c>
      <c r="Y532" s="29">
        <v>0</v>
      </c>
      <c r="Z532" s="29">
        <f t="shared" si="523"/>
        <v>0</v>
      </c>
      <c r="AA532" s="29">
        <v>0</v>
      </c>
      <c r="AB532" s="29">
        <v>0</v>
      </c>
      <c r="AC532" s="29">
        <v>0</v>
      </c>
      <c r="AD532" s="29">
        <v>0</v>
      </c>
      <c r="AE532" s="29">
        <f t="shared" si="524"/>
        <v>0</v>
      </c>
    </row>
    <row r="533" spans="1:31" s="55" customFormat="1" ht="14.5">
      <c r="A533" s="1"/>
      <c r="B533" s="33">
        <v>10</v>
      </c>
      <c r="C533" s="49">
        <v>10</v>
      </c>
      <c r="D533" s="29">
        <v>0</v>
      </c>
      <c r="E533" s="29">
        <v>0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29">
        <f t="shared" si="520"/>
        <v>0</v>
      </c>
      <c r="L533" s="29">
        <v>0</v>
      </c>
      <c r="M533" s="29">
        <v>0</v>
      </c>
      <c r="N533" s="29">
        <v>0</v>
      </c>
      <c r="O533" s="29">
        <v>0</v>
      </c>
      <c r="P533" s="29">
        <f t="shared" si="521"/>
        <v>0</v>
      </c>
      <c r="Q533" s="29">
        <v>0</v>
      </c>
      <c r="R533" s="29">
        <v>0</v>
      </c>
      <c r="S533" s="29">
        <v>0</v>
      </c>
      <c r="T533" s="29">
        <v>0</v>
      </c>
      <c r="U533" s="29">
        <f t="shared" si="522"/>
        <v>0</v>
      </c>
      <c r="V533" s="29">
        <v>0</v>
      </c>
      <c r="W533" s="29">
        <v>0</v>
      </c>
      <c r="X533" s="29">
        <v>0</v>
      </c>
      <c r="Y533" s="29">
        <v>0</v>
      </c>
      <c r="Z533" s="29">
        <f t="shared" si="523"/>
        <v>0</v>
      </c>
      <c r="AA533" s="29">
        <v>0</v>
      </c>
      <c r="AB533" s="29">
        <v>0</v>
      </c>
      <c r="AC533" s="29">
        <v>0</v>
      </c>
      <c r="AD533" s="29">
        <v>0</v>
      </c>
      <c r="AE533" s="29">
        <f t="shared" si="524"/>
        <v>0</v>
      </c>
    </row>
    <row r="534" spans="1:31" s="55" customFormat="1" ht="14.5">
      <c r="A534" s="1"/>
      <c r="B534" s="33">
        <v>11</v>
      </c>
      <c r="C534" s="49">
        <v>11</v>
      </c>
      <c r="D534" s="29">
        <v>0</v>
      </c>
      <c r="E534" s="29">
        <v>0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f t="shared" si="520"/>
        <v>0</v>
      </c>
      <c r="L534" s="29">
        <v>0</v>
      </c>
      <c r="M534" s="29">
        <v>0</v>
      </c>
      <c r="N534" s="29">
        <v>0</v>
      </c>
      <c r="O534" s="29">
        <v>0</v>
      </c>
      <c r="P534" s="29">
        <f t="shared" si="521"/>
        <v>0</v>
      </c>
      <c r="Q534" s="29">
        <v>0</v>
      </c>
      <c r="R534" s="29">
        <v>0</v>
      </c>
      <c r="S534" s="29">
        <v>0</v>
      </c>
      <c r="T534" s="29">
        <v>0</v>
      </c>
      <c r="U534" s="29">
        <f t="shared" si="522"/>
        <v>0</v>
      </c>
      <c r="V534" s="29">
        <v>0</v>
      </c>
      <c r="W534" s="29">
        <v>0</v>
      </c>
      <c r="X534" s="29">
        <v>0</v>
      </c>
      <c r="Y534" s="29">
        <v>0</v>
      </c>
      <c r="Z534" s="29">
        <f t="shared" si="523"/>
        <v>0</v>
      </c>
      <c r="AA534" s="29">
        <v>0</v>
      </c>
      <c r="AB534" s="29">
        <v>0</v>
      </c>
      <c r="AC534" s="29">
        <v>0</v>
      </c>
      <c r="AD534" s="29">
        <v>0</v>
      </c>
      <c r="AE534" s="29">
        <f t="shared" si="524"/>
        <v>0</v>
      </c>
    </row>
    <row r="535" spans="1:31" s="55" customFormat="1" ht="14.5">
      <c r="A535" s="1"/>
      <c r="B535" s="33">
        <v>12</v>
      </c>
      <c r="C535" s="49">
        <v>12</v>
      </c>
      <c r="D535" s="29">
        <v>0</v>
      </c>
      <c r="E535" s="29">
        <v>0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29">
        <f t="shared" si="520"/>
        <v>0</v>
      </c>
      <c r="L535" s="29">
        <v>0</v>
      </c>
      <c r="M535" s="29">
        <v>0</v>
      </c>
      <c r="N535" s="29">
        <v>0</v>
      </c>
      <c r="O535" s="29">
        <v>0</v>
      </c>
      <c r="P535" s="29">
        <f t="shared" si="521"/>
        <v>0</v>
      </c>
      <c r="Q535" s="29">
        <v>0</v>
      </c>
      <c r="R535" s="29">
        <v>0</v>
      </c>
      <c r="S535" s="29">
        <v>0</v>
      </c>
      <c r="T535" s="29">
        <v>0</v>
      </c>
      <c r="U535" s="29">
        <f t="shared" si="522"/>
        <v>0</v>
      </c>
      <c r="V535" s="29">
        <v>0</v>
      </c>
      <c r="W535" s="29">
        <v>0</v>
      </c>
      <c r="X535" s="29">
        <v>0</v>
      </c>
      <c r="Y535" s="29">
        <v>0</v>
      </c>
      <c r="Z535" s="29">
        <f t="shared" si="523"/>
        <v>0</v>
      </c>
      <c r="AA535" s="29">
        <v>0</v>
      </c>
      <c r="AB535" s="29">
        <v>0</v>
      </c>
      <c r="AC535" s="29">
        <v>0</v>
      </c>
      <c r="AD535" s="29">
        <v>0</v>
      </c>
      <c r="AE535" s="29">
        <f t="shared" si="524"/>
        <v>0</v>
      </c>
    </row>
    <row r="536" spans="1:31" s="55" customFormat="1" ht="15.75" customHeight="1">
      <c r="A536" s="1"/>
      <c r="B536" s="33">
        <v>13</v>
      </c>
      <c r="C536" s="49">
        <v>13</v>
      </c>
      <c r="D536" s="29">
        <v>0</v>
      </c>
      <c r="E536" s="29">
        <v>0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29">
        <f t="shared" si="520"/>
        <v>0</v>
      </c>
      <c r="L536" s="29">
        <v>0</v>
      </c>
      <c r="M536" s="29">
        <v>0</v>
      </c>
      <c r="N536" s="29">
        <v>0</v>
      </c>
      <c r="O536" s="29">
        <v>0</v>
      </c>
      <c r="P536" s="29">
        <f t="shared" si="521"/>
        <v>0</v>
      </c>
      <c r="Q536" s="29">
        <v>0</v>
      </c>
      <c r="R536" s="29">
        <v>0</v>
      </c>
      <c r="S536" s="29">
        <v>0</v>
      </c>
      <c r="T536" s="29">
        <v>0</v>
      </c>
      <c r="U536" s="29">
        <f t="shared" si="522"/>
        <v>0</v>
      </c>
      <c r="V536" s="29">
        <v>0</v>
      </c>
      <c r="W536" s="29">
        <v>0</v>
      </c>
      <c r="X536" s="29">
        <v>0</v>
      </c>
      <c r="Y536" s="29">
        <v>0</v>
      </c>
      <c r="Z536" s="29">
        <f t="shared" si="523"/>
        <v>0</v>
      </c>
      <c r="AA536" s="29">
        <v>0</v>
      </c>
      <c r="AB536" s="29">
        <v>0</v>
      </c>
      <c r="AC536" s="29">
        <v>0</v>
      </c>
      <c r="AD536" s="29">
        <v>0</v>
      </c>
      <c r="AE536" s="29">
        <f t="shared" si="524"/>
        <v>0</v>
      </c>
    </row>
    <row r="537" spans="1:31" s="55" customFormat="1" ht="15.75" customHeight="1">
      <c r="A537" s="1"/>
      <c r="B537" s="33">
        <v>14</v>
      </c>
      <c r="C537" s="49">
        <v>14</v>
      </c>
      <c r="D537" s="29">
        <v>0</v>
      </c>
      <c r="E537" s="29">
        <v>0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29">
        <f t="shared" si="520"/>
        <v>0</v>
      </c>
      <c r="L537" s="29">
        <v>0</v>
      </c>
      <c r="M537" s="29">
        <v>0</v>
      </c>
      <c r="N537" s="29">
        <v>0</v>
      </c>
      <c r="O537" s="29">
        <v>0</v>
      </c>
      <c r="P537" s="29">
        <f t="shared" si="521"/>
        <v>0</v>
      </c>
      <c r="Q537" s="29">
        <v>0</v>
      </c>
      <c r="R537" s="29">
        <v>0</v>
      </c>
      <c r="S537" s="29">
        <v>0</v>
      </c>
      <c r="T537" s="29">
        <v>0</v>
      </c>
      <c r="U537" s="29">
        <f t="shared" si="522"/>
        <v>0</v>
      </c>
      <c r="V537" s="29">
        <v>0</v>
      </c>
      <c r="W537" s="29">
        <v>0</v>
      </c>
      <c r="X537" s="29">
        <v>0</v>
      </c>
      <c r="Y537" s="29">
        <v>0</v>
      </c>
      <c r="Z537" s="29">
        <f t="shared" si="523"/>
        <v>0</v>
      </c>
      <c r="AA537" s="29">
        <v>0</v>
      </c>
      <c r="AB537" s="29">
        <v>0</v>
      </c>
      <c r="AC537" s="29">
        <v>0</v>
      </c>
      <c r="AD537" s="29">
        <v>0</v>
      </c>
      <c r="AE537" s="29">
        <f t="shared" si="524"/>
        <v>0</v>
      </c>
    </row>
    <row r="538" spans="1:31" s="55" customFormat="1" ht="15.75" customHeight="1">
      <c r="A538" s="1"/>
      <c r="B538" s="33">
        <v>15</v>
      </c>
      <c r="C538" s="49">
        <v>15</v>
      </c>
      <c r="D538" s="29">
        <v>0</v>
      </c>
      <c r="E538" s="29">
        <v>0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29">
        <f t="shared" si="520"/>
        <v>0</v>
      </c>
      <c r="L538" s="29">
        <v>0</v>
      </c>
      <c r="M538" s="29">
        <v>0</v>
      </c>
      <c r="N538" s="29">
        <v>0</v>
      </c>
      <c r="O538" s="29">
        <v>0</v>
      </c>
      <c r="P538" s="29">
        <f t="shared" si="521"/>
        <v>0</v>
      </c>
      <c r="Q538" s="29">
        <v>0</v>
      </c>
      <c r="R538" s="29">
        <v>0</v>
      </c>
      <c r="S538" s="29">
        <v>0</v>
      </c>
      <c r="T538" s="29">
        <v>0</v>
      </c>
      <c r="U538" s="29">
        <f t="shared" si="522"/>
        <v>0</v>
      </c>
      <c r="V538" s="29">
        <v>0</v>
      </c>
      <c r="W538" s="29">
        <v>0</v>
      </c>
      <c r="X538" s="29">
        <v>0</v>
      </c>
      <c r="Y538" s="29">
        <v>0</v>
      </c>
      <c r="Z538" s="29">
        <f t="shared" si="523"/>
        <v>0</v>
      </c>
      <c r="AA538" s="29">
        <v>0</v>
      </c>
      <c r="AB538" s="29">
        <v>0</v>
      </c>
      <c r="AC538" s="29">
        <v>0</v>
      </c>
      <c r="AD538" s="29">
        <v>0</v>
      </c>
      <c r="AE538" s="29">
        <f t="shared" si="524"/>
        <v>0</v>
      </c>
    </row>
    <row r="539" spans="1:31" s="55" customFormat="1" ht="15.75" customHeight="1">
      <c r="A539" s="1"/>
      <c r="B539" s="33">
        <v>16</v>
      </c>
      <c r="C539" s="49">
        <v>16</v>
      </c>
      <c r="D539" s="29">
        <v>0</v>
      </c>
      <c r="E539" s="29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29">
        <f t="shared" si="520"/>
        <v>0</v>
      </c>
      <c r="L539" s="29">
        <v>0</v>
      </c>
      <c r="M539" s="29">
        <v>0</v>
      </c>
      <c r="N539" s="29">
        <v>0</v>
      </c>
      <c r="O539" s="29">
        <v>0</v>
      </c>
      <c r="P539" s="29">
        <f t="shared" si="521"/>
        <v>0</v>
      </c>
      <c r="Q539" s="29">
        <v>0</v>
      </c>
      <c r="R539" s="29">
        <v>0</v>
      </c>
      <c r="S539" s="29">
        <v>0</v>
      </c>
      <c r="T539" s="29">
        <v>0</v>
      </c>
      <c r="U539" s="29">
        <f t="shared" si="522"/>
        <v>0</v>
      </c>
      <c r="V539" s="29">
        <v>0</v>
      </c>
      <c r="W539" s="29">
        <v>0</v>
      </c>
      <c r="X539" s="29">
        <v>0</v>
      </c>
      <c r="Y539" s="29">
        <v>0</v>
      </c>
      <c r="Z539" s="29">
        <f t="shared" si="523"/>
        <v>0</v>
      </c>
      <c r="AA539" s="29">
        <v>0</v>
      </c>
      <c r="AB539" s="29">
        <v>0</v>
      </c>
      <c r="AC539" s="29">
        <v>0</v>
      </c>
      <c r="AD539" s="29">
        <v>0</v>
      </c>
      <c r="AE539" s="29">
        <f t="shared" si="524"/>
        <v>0</v>
      </c>
    </row>
    <row r="540" spans="1:31" s="55" customFormat="1" ht="15.75" customHeight="1">
      <c r="A540" s="1"/>
      <c r="B540" s="33">
        <v>17</v>
      </c>
      <c r="C540" s="49">
        <v>17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f t="shared" si="520"/>
        <v>0</v>
      </c>
      <c r="L540" s="29">
        <v>0</v>
      </c>
      <c r="M540" s="29">
        <v>0</v>
      </c>
      <c r="N540" s="29">
        <v>0</v>
      </c>
      <c r="O540" s="29">
        <v>0</v>
      </c>
      <c r="P540" s="29">
        <f t="shared" si="521"/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f t="shared" si="522"/>
        <v>0</v>
      </c>
      <c r="V540" s="29">
        <v>0</v>
      </c>
      <c r="W540" s="29">
        <v>0</v>
      </c>
      <c r="X540" s="29">
        <v>0</v>
      </c>
      <c r="Y540" s="29">
        <v>0</v>
      </c>
      <c r="Z540" s="29">
        <f t="shared" si="523"/>
        <v>0</v>
      </c>
      <c r="AA540" s="29">
        <v>0</v>
      </c>
      <c r="AB540" s="29">
        <v>0</v>
      </c>
      <c r="AC540" s="29">
        <v>0</v>
      </c>
      <c r="AD540" s="29">
        <v>0</v>
      </c>
      <c r="AE540" s="29">
        <f t="shared" si="524"/>
        <v>0</v>
      </c>
    </row>
    <row r="541" spans="1:31" s="55" customFormat="1" ht="15.75" customHeight="1">
      <c r="A541" s="1"/>
      <c r="B541" s="33">
        <v>18</v>
      </c>
      <c r="C541" s="49">
        <v>18</v>
      </c>
      <c r="D541" s="29">
        <v>0</v>
      </c>
      <c r="E541" s="29">
        <v>0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29">
        <f t="shared" si="520"/>
        <v>0</v>
      </c>
      <c r="L541" s="29">
        <v>0</v>
      </c>
      <c r="M541" s="29">
        <v>0</v>
      </c>
      <c r="N541" s="29">
        <v>0</v>
      </c>
      <c r="O541" s="29">
        <v>0</v>
      </c>
      <c r="P541" s="29">
        <f t="shared" si="521"/>
        <v>0</v>
      </c>
      <c r="Q541" s="29">
        <v>0</v>
      </c>
      <c r="R541" s="29">
        <v>0</v>
      </c>
      <c r="S541" s="29">
        <v>0</v>
      </c>
      <c r="T541" s="29">
        <v>0</v>
      </c>
      <c r="U541" s="29">
        <f t="shared" si="522"/>
        <v>0</v>
      </c>
      <c r="V541" s="29">
        <v>0</v>
      </c>
      <c r="W541" s="29">
        <v>0</v>
      </c>
      <c r="X541" s="29">
        <v>0</v>
      </c>
      <c r="Y541" s="29">
        <v>0</v>
      </c>
      <c r="Z541" s="29">
        <f t="shared" si="523"/>
        <v>0</v>
      </c>
      <c r="AA541" s="29">
        <v>0</v>
      </c>
      <c r="AB541" s="29">
        <v>0</v>
      </c>
      <c r="AC541" s="29">
        <v>0</v>
      </c>
      <c r="AD541" s="29">
        <v>0</v>
      </c>
      <c r="AE541" s="29">
        <f t="shared" si="524"/>
        <v>0</v>
      </c>
    </row>
    <row r="542" spans="1:31" s="55" customFormat="1" ht="15.75" customHeight="1">
      <c r="A542" s="1"/>
      <c r="B542" s="33">
        <v>19</v>
      </c>
      <c r="C542" s="49">
        <v>19</v>
      </c>
      <c r="D542" s="29">
        <v>0</v>
      </c>
      <c r="E542" s="29">
        <v>0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29">
        <f t="shared" si="520"/>
        <v>0</v>
      </c>
      <c r="L542" s="29">
        <v>0</v>
      </c>
      <c r="M542" s="29">
        <v>0</v>
      </c>
      <c r="N542" s="29">
        <v>0</v>
      </c>
      <c r="O542" s="29">
        <v>0</v>
      </c>
      <c r="P542" s="29">
        <f t="shared" si="521"/>
        <v>0</v>
      </c>
      <c r="Q542" s="29">
        <v>0</v>
      </c>
      <c r="R542" s="29">
        <v>0</v>
      </c>
      <c r="S542" s="29">
        <v>0</v>
      </c>
      <c r="T542" s="29">
        <v>0</v>
      </c>
      <c r="U542" s="29">
        <f t="shared" si="522"/>
        <v>0</v>
      </c>
      <c r="V542" s="29">
        <v>0</v>
      </c>
      <c r="W542" s="29">
        <v>0</v>
      </c>
      <c r="X542" s="29">
        <v>0</v>
      </c>
      <c r="Y542" s="29">
        <v>0</v>
      </c>
      <c r="Z542" s="29">
        <f t="shared" si="523"/>
        <v>0</v>
      </c>
      <c r="AA542" s="29">
        <v>0</v>
      </c>
      <c r="AB542" s="29">
        <v>0</v>
      </c>
      <c r="AC542" s="29">
        <v>0</v>
      </c>
      <c r="AD542" s="29">
        <v>0</v>
      </c>
      <c r="AE542" s="29">
        <f t="shared" si="524"/>
        <v>0</v>
      </c>
    </row>
    <row r="543" spans="1:31" s="55" customFormat="1" ht="15.75" customHeight="1">
      <c r="A543" s="1"/>
      <c r="B543" s="33">
        <v>20</v>
      </c>
      <c r="C543" s="49">
        <v>20</v>
      </c>
      <c r="D543" s="29">
        <v>0</v>
      </c>
      <c r="E543" s="29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29">
        <f t="shared" si="520"/>
        <v>0</v>
      </c>
      <c r="L543" s="29">
        <v>0</v>
      </c>
      <c r="M543" s="29">
        <v>0</v>
      </c>
      <c r="N543" s="29">
        <v>0</v>
      </c>
      <c r="O543" s="29">
        <v>0</v>
      </c>
      <c r="P543" s="29">
        <f t="shared" si="521"/>
        <v>0</v>
      </c>
      <c r="Q543" s="29">
        <v>0</v>
      </c>
      <c r="R543" s="29">
        <v>0</v>
      </c>
      <c r="S543" s="29">
        <v>0</v>
      </c>
      <c r="T543" s="29">
        <v>0</v>
      </c>
      <c r="U543" s="29">
        <f t="shared" si="522"/>
        <v>0</v>
      </c>
      <c r="V543" s="29">
        <v>0</v>
      </c>
      <c r="W543" s="29">
        <v>0</v>
      </c>
      <c r="X543" s="29">
        <v>0</v>
      </c>
      <c r="Y543" s="29">
        <v>0</v>
      </c>
      <c r="Z543" s="29">
        <f t="shared" si="523"/>
        <v>0</v>
      </c>
      <c r="AA543" s="29">
        <v>0</v>
      </c>
      <c r="AB543" s="29">
        <v>0</v>
      </c>
      <c r="AC543" s="29">
        <v>0</v>
      </c>
      <c r="AD543" s="29">
        <v>0</v>
      </c>
      <c r="AE543" s="29">
        <f t="shared" si="524"/>
        <v>0</v>
      </c>
    </row>
    <row r="544" spans="1:31" s="55" customFormat="1" ht="30" customHeight="1">
      <c r="A544" s="1"/>
      <c r="B544" s="142" t="s">
        <v>69</v>
      </c>
      <c r="C544" s="143"/>
      <c r="D544" s="51">
        <f>+SUM(D524:D543)</f>
        <v>0</v>
      </c>
      <c r="E544" s="51">
        <f t="shared" ref="E544" si="525">+SUM(E524:E543)</f>
        <v>0</v>
      </c>
      <c r="F544" s="51">
        <f t="shared" ref="F544:AE544" si="526">+SUM(F524:F543)</f>
        <v>0</v>
      </c>
      <c r="G544" s="51">
        <f t="shared" si="526"/>
        <v>0</v>
      </c>
      <c r="H544" s="51">
        <f t="shared" si="526"/>
        <v>0</v>
      </c>
      <c r="I544" s="51">
        <f t="shared" si="526"/>
        <v>0</v>
      </c>
      <c r="J544" s="51">
        <f t="shared" si="526"/>
        <v>0</v>
      </c>
      <c r="K544" s="51">
        <f t="shared" si="526"/>
        <v>0</v>
      </c>
      <c r="L544" s="51">
        <f t="shared" si="526"/>
        <v>0</v>
      </c>
      <c r="M544" s="51">
        <f t="shared" si="526"/>
        <v>0</v>
      </c>
      <c r="N544" s="51">
        <f t="shared" si="526"/>
        <v>0</v>
      </c>
      <c r="O544" s="51">
        <f t="shared" si="526"/>
        <v>0</v>
      </c>
      <c r="P544" s="51">
        <f t="shared" si="526"/>
        <v>0</v>
      </c>
      <c r="Q544" s="51">
        <f t="shared" si="526"/>
        <v>0</v>
      </c>
      <c r="R544" s="51">
        <f t="shared" si="526"/>
        <v>0</v>
      </c>
      <c r="S544" s="51">
        <f t="shared" si="526"/>
        <v>0</v>
      </c>
      <c r="T544" s="51">
        <f t="shared" si="526"/>
        <v>0</v>
      </c>
      <c r="U544" s="51">
        <f t="shared" si="526"/>
        <v>0</v>
      </c>
      <c r="V544" s="51">
        <f t="shared" si="526"/>
        <v>0</v>
      </c>
      <c r="W544" s="51">
        <f t="shared" si="526"/>
        <v>0</v>
      </c>
      <c r="X544" s="51">
        <f t="shared" si="526"/>
        <v>0</v>
      </c>
      <c r="Y544" s="51">
        <f t="shared" si="526"/>
        <v>0</v>
      </c>
      <c r="Z544" s="51">
        <f t="shared" si="526"/>
        <v>0</v>
      </c>
      <c r="AA544" s="51">
        <f t="shared" si="526"/>
        <v>0</v>
      </c>
      <c r="AB544" s="51">
        <f t="shared" si="526"/>
        <v>0</v>
      </c>
      <c r="AC544" s="51">
        <f t="shared" si="526"/>
        <v>0</v>
      </c>
      <c r="AD544" s="51">
        <f t="shared" si="526"/>
        <v>0</v>
      </c>
      <c r="AE544" s="51">
        <f t="shared" si="526"/>
        <v>0</v>
      </c>
    </row>
    <row r="545" spans="1:31" s="55" customFormat="1" ht="15.75" customHeight="1">
      <c r="A545" s="1"/>
      <c r="B545" s="1" t="str">
        <f>B518</f>
        <v>Organik Anak Perusahaan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31" s="55" customFormat="1" ht="14.5">
      <c r="A546" s="1"/>
      <c r="B546" s="40" t="str">
        <f>B111</f>
        <v>Terminal Petikemas Nilam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31" s="55" customFormat="1" ht="14.5">
      <c r="A547" s="1"/>
      <c r="B547" s="137" t="s">
        <v>3</v>
      </c>
      <c r="C547" s="3"/>
      <c r="D547" s="4" t="s">
        <v>0</v>
      </c>
      <c r="E547" s="4" t="s">
        <v>1</v>
      </c>
      <c r="F547" s="4" t="s">
        <v>0</v>
      </c>
      <c r="G547" s="4" t="s">
        <v>1</v>
      </c>
      <c r="H547" s="4" t="s">
        <v>0</v>
      </c>
      <c r="I547" s="4" t="s">
        <v>1</v>
      </c>
      <c r="J547" s="4" t="s">
        <v>0</v>
      </c>
      <c r="K547" s="4" t="s">
        <v>1</v>
      </c>
      <c r="L547" s="5" t="s">
        <v>0</v>
      </c>
      <c r="M547" s="5" t="s">
        <v>0</v>
      </c>
      <c r="N547" s="4" t="s">
        <v>0</v>
      </c>
      <c r="O547" s="4" t="s">
        <v>1</v>
      </c>
      <c r="P547" s="6" t="s">
        <v>0</v>
      </c>
      <c r="Q547" s="5" t="s">
        <v>0</v>
      </c>
      <c r="R547" s="5" t="s">
        <v>0</v>
      </c>
      <c r="S547" s="4" t="s">
        <v>0</v>
      </c>
      <c r="T547" s="4" t="s">
        <v>1</v>
      </c>
      <c r="U547" s="6" t="s">
        <v>0</v>
      </c>
      <c r="V547" s="5" t="s">
        <v>0</v>
      </c>
      <c r="W547" s="5" t="s">
        <v>0</v>
      </c>
      <c r="X547" s="4" t="s">
        <v>0</v>
      </c>
      <c r="Y547" s="4" t="s">
        <v>1</v>
      </c>
      <c r="Z547" s="6" t="s">
        <v>0</v>
      </c>
      <c r="AA547" s="5" t="s">
        <v>0</v>
      </c>
      <c r="AB547" s="5" t="s">
        <v>0</v>
      </c>
      <c r="AC547" s="4" t="s">
        <v>0</v>
      </c>
      <c r="AD547" s="4" t="s">
        <v>1</v>
      </c>
      <c r="AE547" s="6" t="s">
        <v>0</v>
      </c>
    </row>
    <row r="548" spans="1:31" s="55" customFormat="1" ht="15" customHeight="1">
      <c r="A548" s="1"/>
      <c r="B548" s="138"/>
      <c r="C548" s="9" t="s">
        <v>38</v>
      </c>
      <c r="D548" s="9" t="s">
        <v>6</v>
      </c>
      <c r="E548" s="9" t="s">
        <v>6</v>
      </c>
      <c r="F548" s="9" t="s">
        <v>7</v>
      </c>
      <c r="G548" s="9" t="s">
        <v>7</v>
      </c>
      <c r="H548" s="9" t="s">
        <v>8</v>
      </c>
      <c r="I548" s="9" t="s">
        <v>8</v>
      </c>
      <c r="J548" s="9" t="s">
        <v>9</v>
      </c>
      <c r="K548" s="9" t="s">
        <v>9</v>
      </c>
      <c r="L548" s="10" t="s">
        <v>10</v>
      </c>
      <c r="M548" s="10" t="s">
        <v>11</v>
      </c>
      <c r="N548" s="9" t="s">
        <v>12</v>
      </c>
      <c r="O548" s="9" t="s">
        <v>6</v>
      </c>
      <c r="P548" s="11" t="s">
        <v>6</v>
      </c>
      <c r="Q548" s="10" t="s">
        <v>63</v>
      </c>
      <c r="R548" s="10" t="s">
        <v>13</v>
      </c>
      <c r="S548" s="9" t="s">
        <v>14</v>
      </c>
      <c r="T548" s="9" t="s">
        <v>7</v>
      </c>
      <c r="U548" s="11" t="s">
        <v>7</v>
      </c>
      <c r="V548" s="10" t="s">
        <v>15</v>
      </c>
      <c r="W548" s="10" t="s">
        <v>16</v>
      </c>
      <c r="X548" s="9" t="s">
        <v>17</v>
      </c>
      <c r="Y548" s="9" t="s">
        <v>8</v>
      </c>
      <c r="Z548" s="11" t="s">
        <v>8</v>
      </c>
      <c r="AA548" s="10" t="s">
        <v>18</v>
      </c>
      <c r="AB548" s="10" t="s">
        <v>19</v>
      </c>
      <c r="AC548" s="9" t="s">
        <v>9</v>
      </c>
      <c r="AD548" s="9" t="s">
        <v>9</v>
      </c>
      <c r="AE548" s="11" t="s">
        <v>20</v>
      </c>
    </row>
    <row r="549" spans="1:31" s="55" customFormat="1" ht="14.5">
      <c r="A549" s="1"/>
      <c r="B549" s="139"/>
      <c r="C549" s="13"/>
      <c r="D549" s="14">
        <v>2021</v>
      </c>
      <c r="E549" s="14">
        <v>2021</v>
      </c>
      <c r="F549" s="14">
        <v>2021</v>
      </c>
      <c r="G549" s="14">
        <v>2021</v>
      </c>
      <c r="H549" s="14">
        <v>2021</v>
      </c>
      <c r="I549" s="14">
        <v>2021</v>
      </c>
      <c r="J549" s="14">
        <v>2021</v>
      </c>
      <c r="K549" s="14">
        <v>2021</v>
      </c>
      <c r="L549" s="15" t="s">
        <v>22</v>
      </c>
      <c r="M549" s="15" t="s">
        <v>22</v>
      </c>
      <c r="N549" s="14" t="s">
        <v>22</v>
      </c>
      <c r="O549" s="14" t="s">
        <v>22</v>
      </c>
      <c r="P549" s="16">
        <v>2022</v>
      </c>
      <c r="Q549" s="15" t="s">
        <v>22</v>
      </c>
      <c r="R549" s="15" t="s">
        <v>22</v>
      </c>
      <c r="S549" s="14" t="s">
        <v>22</v>
      </c>
      <c r="T549" s="14" t="s">
        <v>22</v>
      </c>
      <c r="U549" s="16">
        <v>2022</v>
      </c>
      <c r="V549" s="15" t="s">
        <v>22</v>
      </c>
      <c r="W549" s="15" t="s">
        <v>22</v>
      </c>
      <c r="X549" s="14" t="s">
        <v>22</v>
      </c>
      <c r="Y549" s="14" t="s">
        <v>22</v>
      </c>
      <c r="Z549" s="16">
        <v>2022</v>
      </c>
      <c r="AA549" s="15" t="s">
        <v>22</v>
      </c>
      <c r="AB549" s="15" t="s">
        <v>22</v>
      </c>
      <c r="AC549" s="14">
        <v>2022</v>
      </c>
      <c r="AD549" s="14">
        <v>2022</v>
      </c>
      <c r="AE549" s="16">
        <v>2022</v>
      </c>
    </row>
    <row r="550" spans="1:31" s="55" customFormat="1" ht="14.5">
      <c r="A550" s="1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 s="55" customFormat="1" ht="14.5">
      <c r="A551" s="1"/>
      <c r="B551" s="33">
        <v>1</v>
      </c>
      <c r="C551" s="49">
        <v>1</v>
      </c>
      <c r="D551" s="29">
        <v>0</v>
      </c>
      <c r="E551" s="29">
        <v>0</v>
      </c>
      <c r="F551" s="29">
        <v>0</v>
      </c>
      <c r="G551" s="29">
        <v>0</v>
      </c>
      <c r="H551" s="29">
        <v>0</v>
      </c>
      <c r="I551" s="29">
        <v>0</v>
      </c>
      <c r="J551" s="29">
        <v>0</v>
      </c>
      <c r="K551" s="29">
        <f>E551+G551+I551</f>
        <v>0</v>
      </c>
      <c r="L551" s="29">
        <v>0</v>
      </c>
      <c r="M551" s="29">
        <v>0</v>
      </c>
      <c r="N551" s="29">
        <v>0</v>
      </c>
      <c r="O551" s="29">
        <v>0</v>
      </c>
      <c r="P551" s="29">
        <f>N551</f>
        <v>0</v>
      </c>
      <c r="Q551" s="29">
        <v>0</v>
      </c>
      <c r="R551" s="29">
        <v>0</v>
      </c>
      <c r="S551" s="29">
        <v>0</v>
      </c>
      <c r="T551" s="29">
        <v>0</v>
      </c>
      <c r="U551" s="29">
        <f>S551</f>
        <v>0</v>
      </c>
      <c r="V551" s="29">
        <v>0</v>
      </c>
      <c r="W551" s="29">
        <v>0</v>
      </c>
      <c r="X551" s="29">
        <v>0</v>
      </c>
      <c r="Y551" s="29">
        <v>0</v>
      </c>
      <c r="Z551" s="29">
        <f>X551</f>
        <v>0</v>
      </c>
      <c r="AA551" s="29">
        <v>0</v>
      </c>
      <c r="AB551" s="29">
        <v>0</v>
      </c>
      <c r="AC551" s="29">
        <v>0</v>
      </c>
      <c r="AD551" s="29">
        <v>0</v>
      </c>
      <c r="AE551" s="29">
        <f>AC551</f>
        <v>0</v>
      </c>
    </row>
    <row r="552" spans="1:31" s="55" customFormat="1" ht="14.5">
      <c r="A552" s="1"/>
      <c r="B552" s="33">
        <v>2</v>
      </c>
      <c r="C552" s="49">
        <v>2</v>
      </c>
      <c r="D552" s="29">
        <v>0</v>
      </c>
      <c r="E552" s="29">
        <v>0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29">
        <f t="shared" ref="K552:K570" si="527">E552+G552+I552</f>
        <v>0</v>
      </c>
      <c r="L552" s="29">
        <v>0</v>
      </c>
      <c r="M552" s="29">
        <v>0</v>
      </c>
      <c r="N552" s="29">
        <v>0</v>
      </c>
      <c r="O552" s="29">
        <v>0</v>
      </c>
      <c r="P552" s="29">
        <f t="shared" ref="P552:P570" si="528">N552</f>
        <v>0</v>
      </c>
      <c r="Q552" s="29">
        <v>0</v>
      </c>
      <c r="R552" s="29">
        <v>0</v>
      </c>
      <c r="S552" s="29">
        <v>0</v>
      </c>
      <c r="T552" s="29">
        <v>0</v>
      </c>
      <c r="U552" s="29">
        <f t="shared" ref="U552:U570" si="529">S552</f>
        <v>0</v>
      </c>
      <c r="V552" s="29">
        <v>0</v>
      </c>
      <c r="W552" s="29">
        <v>0</v>
      </c>
      <c r="X552" s="29">
        <v>0</v>
      </c>
      <c r="Y552" s="29">
        <v>0</v>
      </c>
      <c r="Z552" s="29">
        <f t="shared" ref="Z552:Z570" si="530">X552</f>
        <v>0</v>
      </c>
      <c r="AA552" s="29">
        <v>0</v>
      </c>
      <c r="AB552" s="29">
        <v>0</v>
      </c>
      <c r="AC552" s="29">
        <v>0</v>
      </c>
      <c r="AD552" s="29">
        <v>0</v>
      </c>
      <c r="AE552" s="29">
        <f t="shared" ref="AE552:AE570" si="531">AC552</f>
        <v>0</v>
      </c>
    </row>
    <row r="553" spans="1:31" s="55" customFormat="1" ht="14.5">
      <c r="A553" s="1"/>
      <c r="B553" s="33">
        <v>3</v>
      </c>
      <c r="C553" s="49">
        <v>3</v>
      </c>
      <c r="D553" s="29">
        <v>0</v>
      </c>
      <c r="E553" s="29">
        <v>0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K553" s="29">
        <f t="shared" si="527"/>
        <v>0</v>
      </c>
      <c r="L553" s="29">
        <v>0</v>
      </c>
      <c r="M553" s="29">
        <v>0</v>
      </c>
      <c r="N553" s="29">
        <v>0</v>
      </c>
      <c r="O553" s="29">
        <v>0</v>
      </c>
      <c r="P553" s="29">
        <f t="shared" si="528"/>
        <v>0</v>
      </c>
      <c r="Q553" s="29">
        <v>0</v>
      </c>
      <c r="R553" s="29">
        <v>0</v>
      </c>
      <c r="S553" s="29">
        <v>0</v>
      </c>
      <c r="T553" s="29">
        <v>0</v>
      </c>
      <c r="U553" s="29">
        <f t="shared" si="529"/>
        <v>0</v>
      </c>
      <c r="V553" s="29">
        <v>0</v>
      </c>
      <c r="W553" s="29">
        <v>0</v>
      </c>
      <c r="X553" s="29">
        <v>0</v>
      </c>
      <c r="Y553" s="29">
        <v>0</v>
      </c>
      <c r="Z553" s="29">
        <f t="shared" si="530"/>
        <v>0</v>
      </c>
      <c r="AA553" s="29">
        <v>0</v>
      </c>
      <c r="AB553" s="29">
        <v>0</v>
      </c>
      <c r="AC553" s="29">
        <v>0</v>
      </c>
      <c r="AD553" s="29">
        <v>0</v>
      </c>
      <c r="AE553" s="29">
        <f t="shared" si="531"/>
        <v>0</v>
      </c>
    </row>
    <row r="554" spans="1:31" s="55" customFormat="1" ht="14.5">
      <c r="A554" s="1"/>
      <c r="B554" s="33">
        <v>4</v>
      </c>
      <c r="C554" s="49">
        <v>4</v>
      </c>
      <c r="D554" s="29">
        <v>0</v>
      </c>
      <c r="E554" s="29">
        <v>0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29">
        <f t="shared" si="527"/>
        <v>0</v>
      </c>
      <c r="L554" s="29">
        <v>0</v>
      </c>
      <c r="M554" s="29">
        <v>0</v>
      </c>
      <c r="N554" s="29">
        <v>0</v>
      </c>
      <c r="O554" s="29">
        <v>0</v>
      </c>
      <c r="P554" s="29">
        <f t="shared" si="528"/>
        <v>0</v>
      </c>
      <c r="Q554" s="29">
        <v>0</v>
      </c>
      <c r="R554" s="29">
        <v>0</v>
      </c>
      <c r="S554" s="29">
        <v>0</v>
      </c>
      <c r="T554" s="29">
        <v>0</v>
      </c>
      <c r="U554" s="29">
        <f t="shared" si="529"/>
        <v>0</v>
      </c>
      <c r="V554" s="29">
        <v>0</v>
      </c>
      <c r="W554" s="29">
        <v>0</v>
      </c>
      <c r="X554" s="29">
        <v>0</v>
      </c>
      <c r="Y554" s="29">
        <v>0</v>
      </c>
      <c r="Z554" s="29">
        <f t="shared" si="530"/>
        <v>0</v>
      </c>
      <c r="AA554" s="29">
        <v>0</v>
      </c>
      <c r="AB554" s="29">
        <v>0</v>
      </c>
      <c r="AC554" s="29">
        <v>0</v>
      </c>
      <c r="AD554" s="29">
        <v>0</v>
      </c>
      <c r="AE554" s="29">
        <f t="shared" si="531"/>
        <v>0</v>
      </c>
    </row>
    <row r="555" spans="1:31" s="55" customFormat="1" ht="14.5">
      <c r="A555" s="1"/>
      <c r="B555" s="33">
        <v>5</v>
      </c>
      <c r="C555" s="49">
        <v>5</v>
      </c>
      <c r="D555" s="29">
        <v>0</v>
      </c>
      <c r="E555" s="29">
        <v>0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29">
        <f t="shared" si="527"/>
        <v>0</v>
      </c>
      <c r="L555" s="29">
        <v>0</v>
      </c>
      <c r="M555" s="29">
        <v>0</v>
      </c>
      <c r="N555" s="29">
        <v>0</v>
      </c>
      <c r="O555" s="29">
        <v>0</v>
      </c>
      <c r="P555" s="29">
        <f t="shared" si="528"/>
        <v>0</v>
      </c>
      <c r="Q555" s="29">
        <v>0</v>
      </c>
      <c r="R555" s="29">
        <v>0</v>
      </c>
      <c r="S555" s="29">
        <v>0</v>
      </c>
      <c r="T555" s="29">
        <v>0</v>
      </c>
      <c r="U555" s="29">
        <f t="shared" si="529"/>
        <v>0</v>
      </c>
      <c r="V555" s="29">
        <v>0</v>
      </c>
      <c r="W555" s="29">
        <v>0</v>
      </c>
      <c r="X555" s="29">
        <v>0</v>
      </c>
      <c r="Y555" s="29">
        <v>0</v>
      </c>
      <c r="Z555" s="29">
        <f t="shared" si="530"/>
        <v>0</v>
      </c>
      <c r="AA555" s="29">
        <v>0</v>
      </c>
      <c r="AB555" s="29">
        <v>0</v>
      </c>
      <c r="AC555" s="29">
        <v>0</v>
      </c>
      <c r="AD555" s="29">
        <v>0</v>
      </c>
      <c r="AE555" s="29">
        <f t="shared" si="531"/>
        <v>0</v>
      </c>
    </row>
    <row r="556" spans="1:31" s="55" customFormat="1" ht="14.5">
      <c r="A556" s="1"/>
      <c r="B556" s="33">
        <v>6</v>
      </c>
      <c r="C556" s="49">
        <v>6</v>
      </c>
      <c r="D556" s="29">
        <v>0</v>
      </c>
      <c r="E556" s="29">
        <v>0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29">
        <f t="shared" si="527"/>
        <v>0</v>
      </c>
      <c r="L556" s="29">
        <v>0</v>
      </c>
      <c r="M556" s="29">
        <v>0</v>
      </c>
      <c r="N556" s="29">
        <v>0</v>
      </c>
      <c r="O556" s="29">
        <v>0</v>
      </c>
      <c r="P556" s="29">
        <f t="shared" si="528"/>
        <v>0</v>
      </c>
      <c r="Q556" s="29">
        <v>0</v>
      </c>
      <c r="R556" s="29">
        <v>0</v>
      </c>
      <c r="S556" s="29">
        <v>0</v>
      </c>
      <c r="T556" s="29">
        <v>0</v>
      </c>
      <c r="U556" s="29">
        <f t="shared" si="529"/>
        <v>0</v>
      </c>
      <c r="V556" s="29">
        <v>0</v>
      </c>
      <c r="W556" s="29">
        <v>0</v>
      </c>
      <c r="X556" s="29">
        <v>0</v>
      </c>
      <c r="Y556" s="29">
        <v>0</v>
      </c>
      <c r="Z556" s="29">
        <f t="shared" si="530"/>
        <v>0</v>
      </c>
      <c r="AA556" s="29">
        <v>0</v>
      </c>
      <c r="AB556" s="29">
        <v>0</v>
      </c>
      <c r="AC556" s="29">
        <v>0</v>
      </c>
      <c r="AD556" s="29">
        <v>0</v>
      </c>
      <c r="AE556" s="29">
        <f t="shared" si="531"/>
        <v>0</v>
      </c>
    </row>
    <row r="557" spans="1:31" s="55" customFormat="1" ht="14.5">
      <c r="A557" s="1"/>
      <c r="B557" s="33">
        <v>7</v>
      </c>
      <c r="C557" s="49">
        <v>7</v>
      </c>
      <c r="D557" s="29">
        <v>0</v>
      </c>
      <c r="E557" s="29">
        <v>0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29">
        <f t="shared" si="527"/>
        <v>0</v>
      </c>
      <c r="L557" s="29">
        <v>0</v>
      </c>
      <c r="M557" s="29">
        <v>0</v>
      </c>
      <c r="N557" s="29">
        <v>0</v>
      </c>
      <c r="O557" s="29">
        <v>0</v>
      </c>
      <c r="P557" s="29">
        <f t="shared" si="528"/>
        <v>0</v>
      </c>
      <c r="Q557" s="29">
        <v>0</v>
      </c>
      <c r="R557" s="29">
        <v>0</v>
      </c>
      <c r="S557" s="29">
        <v>0</v>
      </c>
      <c r="T557" s="29">
        <v>0</v>
      </c>
      <c r="U557" s="29">
        <f t="shared" si="529"/>
        <v>0</v>
      </c>
      <c r="V557" s="29">
        <v>0</v>
      </c>
      <c r="W557" s="29">
        <v>0</v>
      </c>
      <c r="X557" s="29">
        <v>0</v>
      </c>
      <c r="Y557" s="29">
        <v>0</v>
      </c>
      <c r="Z557" s="29">
        <f t="shared" si="530"/>
        <v>0</v>
      </c>
      <c r="AA557" s="29">
        <v>0</v>
      </c>
      <c r="AB557" s="29">
        <v>0</v>
      </c>
      <c r="AC557" s="29">
        <v>0</v>
      </c>
      <c r="AD557" s="29">
        <v>0</v>
      </c>
      <c r="AE557" s="29">
        <f t="shared" si="531"/>
        <v>0</v>
      </c>
    </row>
    <row r="558" spans="1:31" s="55" customFormat="1" ht="14.5">
      <c r="A558" s="1"/>
      <c r="B558" s="33">
        <v>8</v>
      </c>
      <c r="C558" s="49">
        <v>8</v>
      </c>
      <c r="D558" s="29">
        <v>0</v>
      </c>
      <c r="E558" s="29">
        <v>0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29">
        <f t="shared" si="527"/>
        <v>0</v>
      </c>
      <c r="L558" s="29">
        <v>0</v>
      </c>
      <c r="M558" s="29">
        <v>0</v>
      </c>
      <c r="N558" s="29">
        <v>0</v>
      </c>
      <c r="O558" s="29">
        <v>0</v>
      </c>
      <c r="P558" s="29">
        <f t="shared" si="528"/>
        <v>0</v>
      </c>
      <c r="Q558" s="29">
        <v>0</v>
      </c>
      <c r="R558" s="29">
        <v>0</v>
      </c>
      <c r="S558" s="29">
        <v>0</v>
      </c>
      <c r="T558" s="29">
        <v>0</v>
      </c>
      <c r="U558" s="29">
        <f t="shared" si="529"/>
        <v>0</v>
      </c>
      <c r="V558" s="29">
        <v>0</v>
      </c>
      <c r="W558" s="29">
        <v>0</v>
      </c>
      <c r="X558" s="29">
        <v>0</v>
      </c>
      <c r="Y558" s="29">
        <v>0</v>
      </c>
      <c r="Z558" s="29">
        <f t="shared" si="530"/>
        <v>0</v>
      </c>
      <c r="AA558" s="29">
        <v>0</v>
      </c>
      <c r="AB558" s="29">
        <v>0</v>
      </c>
      <c r="AC558" s="29">
        <v>0</v>
      </c>
      <c r="AD558" s="29">
        <v>0</v>
      </c>
      <c r="AE558" s="29">
        <f t="shared" si="531"/>
        <v>0</v>
      </c>
    </row>
    <row r="559" spans="1:31" s="55" customFormat="1" ht="14.5">
      <c r="A559" s="1"/>
      <c r="B559" s="33">
        <v>9</v>
      </c>
      <c r="C559" s="49">
        <v>9</v>
      </c>
      <c r="D559" s="29">
        <v>0</v>
      </c>
      <c r="E559" s="29">
        <v>0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29">
        <f t="shared" si="527"/>
        <v>0</v>
      </c>
      <c r="L559" s="29">
        <v>0</v>
      </c>
      <c r="M559" s="29">
        <v>0</v>
      </c>
      <c r="N559" s="29">
        <v>0</v>
      </c>
      <c r="O559" s="29">
        <v>0</v>
      </c>
      <c r="P559" s="29">
        <f t="shared" si="528"/>
        <v>0</v>
      </c>
      <c r="Q559" s="29">
        <v>0</v>
      </c>
      <c r="R559" s="29">
        <v>0</v>
      </c>
      <c r="S559" s="29">
        <v>0</v>
      </c>
      <c r="T559" s="29">
        <v>0</v>
      </c>
      <c r="U559" s="29">
        <f t="shared" si="529"/>
        <v>0</v>
      </c>
      <c r="V559" s="29">
        <v>0</v>
      </c>
      <c r="W559" s="29">
        <v>0</v>
      </c>
      <c r="X559" s="29">
        <v>0</v>
      </c>
      <c r="Y559" s="29">
        <v>0</v>
      </c>
      <c r="Z559" s="29">
        <f t="shared" si="530"/>
        <v>0</v>
      </c>
      <c r="AA559" s="29">
        <v>0</v>
      </c>
      <c r="AB559" s="29">
        <v>0</v>
      </c>
      <c r="AC559" s="29">
        <v>0</v>
      </c>
      <c r="AD559" s="29">
        <v>0</v>
      </c>
      <c r="AE559" s="29">
        <f t="shared" si="531"/>
        <v>0</v>
      </c>
    </row>
    <row r="560" spans="1:31" s="55" customFormat="1" ht="14.5">
      <c r="A560" s="1"/>
      <c r="B560" s="33">
        <v>10</v>
      </c>
      <c r="C560" s="49">
        <v>10</v>
      </c>
      <c r="D560" s="29">
        <v>0</v>
      </c>
      <c r="E560" s="29">
        <v>0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29">
        <f t="shared" si="527"/>
        <v>0</v>
      </c>
      <c r="L560" s="29">
        <v>0</v>
      </c>
      <c r="M560" s="29">
        <v>0</v>
      </c>
      <c r="N560" s="29">
        <v>0</v>
      </c>
      <c r="O560" s="29">
        <v>0</v>
      </c>
      <c r="P560" s="29">
        <f t="shared" si="528"/>
        <v>0</v>
      </c>
      <c r="Q560" s="29">
        <v>0</v>
      </c>
      <c r="R560" s="29">
        <v>0</v>
      </c>
      <c r="S560" s="29">
        <v>0</v>
      </c>
      <c r="T560" s="29">
        <v>0</v>
      </c>
      <c r="U560" s="29">
        <f t="shared" si="529"/>
        <v>0</v>
      </c>
      <c r="V560" s="29">
        <v>0</v>
      </c>
      <c r="W560" s="29">
        <v>0</v>
      </c>
      <c r="X560" s="29">
        <v>0</v>
      </c>
      <c r="Y560" s="29">
        <v>0</v>
      </c>
      <c r="Z560" s="29">
        <f t="shared" si="530"/>
        <v>0</v>
      </c>
      <c r="AA560" s="29">
        <v>0</v>
      </c>
      <c r="AB560" s="29">
        <v>0</v>
      </c>
      <c r="AC560" s="29">
        <v>0</v>
      </c>
      <c r="AD560" s="29">
        <v>0</v>
      </c>
      <c r="AE560" s="29">
        <f t="shared" si="531"/>
        <v>0</v>
      </c>
    </row>
    <row r="561" spans="1:31" s="55" customFormat="1" ht="14.5">
      <c r="A561" s="1"/>
      <c r="B561" s="33">
        <v>11</v>
      </c>
      <c r="C561" s="49">
        <v>11</v>
      </c>
      <c r="D561" s="29">
        <v>0</v>
      </c>
      <c r="E561" s="29">
        <v>0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29">
        <f t="shared" si="527"/>
        <v>0</v>
      </c>
      <c r="L561" s="29">
        <v>0</v>
      </c>
      <c r="M561" s="29">
        <v>0</v>
      </c>
      <c r="N561" s="29">
        <v>0</v>
      </c>
      <c r="O561" s="29">
        <v>0</v>
      </c>
      <c r="P561" s="29">
        <f t="shared" si="528"/>
        <v>0</v>
      </c>
      <c r="Q561" s="29">
        <v>0</v>
      </c>
      <c r="R561" s="29">
        <v>0</v>
      </c>
      <c r="S561" s="29">
        <v>0</v>
      </c>
      <c r="T561" s="29">
        <v>0</v>
      </c>
      <c r="U561" s="29">
        <f t="shared" si="529"/>
        <v>0</v>
      </c>
      <c r="V561" s="29">
        <v>0</v>
      </c>
      <c r="W561" s="29">
        <v>0</v>
      </c>
      <c r="X561" s="29">
        <v>0</v>
      </c>
      <c r="Y561" s="29">
        <v>0</v>
      </c>
      <c r="Z561" s="29">
        <f t="shared" si="530"/>
        <v>0</v>
      </c>
      <c r="AA561" s="29">
        <v>0</v>
      </c>
      <c r="AB561" s="29">
        <v>0</v>
      </c>
      <c r="AC561" s="29">
        <v>0</v>
      </c>
      <c r="AD561" s="29">
        <v>0</v>
      </c>
      <c r="AE561" s="29">
        <f t="shared" si="531"/>
        <v>0</v>
      </c>
    </row>
    <row r="562" spans="1:31" s="55" customFormat="1" ht="14.5">
      <c r="A562" s="1"/>
      <c r="B562" s="33">
        <v>12</v>
      </c>
      <c r="C562" s="49">
        <v>12</v>
      </c>
      <c r="D562" s="29">
        <v>0</v>
      </c>
      <c r="E562" s="29">
        <v>0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29">
        <f t="shared" si="527"/>
        <v>0</v>
      </c>
      <c r="L562" s="29">
        <v>0</v>
      </c>
      <c r="M562" s="29">
        <v>0</v>
      </c>
      <c r="N562" s="29">
        <v>0</v>
      </c>
      <c r="O562" s="29">
        <v>0</v>
      </c>
      <c r="P562" s="29">
        <f t="shared" si="528"/>
        <v>0</v>
      </c>
      <c r="Q562" s="29">
        <v>0</v>
      </c>
      <c r="R562" s="29">
        <v>0</v>
      </c>
      <c r="S562" s="29">
        <v>0</v>
      </c>
      <c r="T562" s="29">
        <v>0</v>
      </c>
      <c r="U562" s="29">
        <f t="shared" si="529"/>
        <v>0</v>
      </c>
      <c r="V562" s="29">
        <v>0</v>
      </c>
      <c r="W562" s="29">
        <v>0</v>
      </c>
      <c r="X562" s="29">
        <v>0</v>
      </c>
      <c r="Y562" s="29">
        <v>0</v>
      </c>
      <c r="Z562" s="29">
        <f t="shared" si="530"/>
        <v>0</v>
      </c>
      <c r="AA562" s="29">
        <v>0</v>
      </c>
      <c r="AB562" s="29">
        <v>0</v>
      </c>
      <c r="AC562" s="29">
        <v>0</v>
      </c>
      <c r="AD562" s="29">
        <v>0</v>
      </c>
      <c r="AE562" s="29">
        <f t="shared" si="531"/>
        <v>0</v>
      </c>
    </row>
    <row r="563" spans="1:31" s="55" customFormat="1" ht="15.75" customHeight="1">
      <c r="A563" s="1"/>
      <c r="B563" s="33">
        <v>13</v>
      </c>
      <c r="C563" s="49">
        <v>13</v>
      </c>
      <c r="D563" s="29">
        <v>0</v>
      </c>
      <c r="E563" s="29">
        <v>0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29">
        <f t="shared" si="527"/>
        <v>0</v>
      </c>
      <c r="L563" s="29">
        <v>0</v>
      </c>
      <c r="M563" s="29">
        <v>0</v>
      </c>
      <c r="N563" s="29">
        <v>0</v>
      </c>
      <c r="O563" s="29">
        <v>0</v>
      </c>
      <c r="P563" s="29">
        <f t="shared" si="528"/>
        <v>0</v>
      </c>
      <c r="Q563" s="29">
        <v>0</v>
      </c>
      <c r="R563" s="29">
        <v>0</v>
      </c>
      <c r="S563" s="29">
        <v>0</v>
      </c>
      <c r="T563" s="29">
        <v>0</v>
      </c>
      <c r="U563" s="29">
        <f t="shared" si="529"/>
        <v>0</v>
      </c>
      <c r="V563" s="29">
        <v>0</v>
      </c>
      <c r="W563" s="29">
        <v>0</v>
      </c>
      <c r="X563" s="29">
        <v>0</v>
      </c>
      <c r="Y563" s="29">
        <v>0</v>
      </c>
      <c r="Z563" s="29">
        <f t="shared" si="530"/>
        <v>0</v>
      </c>
      <c r="AA563" s="29">
        <v>0</v>
      </c>
      <c r="AB563" s="29">
        <v>0</v>
      </c>
      <c r="AC563" s="29">
        <v>0</v>
      </c>
      <c r="AD563" s="29">
        <v>0</v>
      </c>
      <c r="AE563" s="29">
        <f t="shared" si="531"/>
        <v>0</v>
      </c>
    </row>
    <row r="564" spans="1:31" s="55" customFormat="1" ht="15.75" customHeight="1">
      <c r="A564" s="1"/>
      <c r="B564" s="33">
        <v>14</v>
      </c>
      <c r="C564" s="49">
        <v>14</v>
      </c>
      <c r="D564" s="29">
        <v>0</v>
      </c>
      <c r="E564" s="29">
        <v>0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29">
        <f t="shared" si="527"/>
        <v>0</v>
      </c>
      <c r="L564" s="29">
        <v>0</v>
      </c>
      <c r="M564" s="29">
        <v>0</v>
      </c>
      <c r="N564" s="29">
        <v>0</v>
      </c>
      <c r="O564" s="29">
        <v>0</v>
      </c>
      <c r="P564" s="29">
        <f t="shared" si="528"/>
        <v>0</v>
      </c>
      <c r="Q564" s="29">
        <v>0</v>
      </c>
      <c r="R564" s="29">
        <v>0</v>
      </c>
      <c r="S564" s="29">
        <v>0</v>
      </c>
      <c r="T564" s="29">
        <v>0</v>
      </c>
      <c r="U564" s="29">
        <f t="shared" si="529"/>
        <v>0</v>
      </c>
      <c r="V564" s="29">
        <v>0</v>
      </c>
      <c r="W564" s="29">
        <v>0</v>
      </c>
      <c r="X564" s="29">
        <v>0</v>
      </c>
      <c r="Y564" s="29">
        <v>0</v>
      </c>
      <c r="Z564" s="29">
        <f t="shared" si="530"/>
        <v>0</v>
      </c>
      <c r="AA564" s="29">
        <v>0</v>
      </c>
      <c r="AB564" s="29">
        <v>0</v>
      </c>
      <c r="AC564" s="29">
        <v>0</v>
      </c>
      <c r="AD564" s="29">
        <v>0</v>
      </c>
      <c r="AE564" s="29">
        <f t="shared" si="531"/>
        <v>0</v>
      </c>
    </row>
    <row r="565" spans="1:31" s="55" customFormat="1" ht="15.75" customHeight="1">
      <c r="A565" s="1"/>
      <c r="B565" s="33">
        <v>15</v>
      </c>
      <c r="C565" s="49">
        <v>15</v>
      </c>
      <c r="D565" s="29">
        <v>0</v>
      </c>
      <c r="E565" s="29">
        <v>0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29">
        <f t="shared" si="527"/>
        <v>0</v>
      </c>
      <c r="L565" s="29">
        <v>0</v>
      </c>
      <c r="M565" s="29">
        <v>0</v>
      </c>
      <c r="N565" s="29">
        <v>0</v>
      </c>
      <c r="O565" s="29">
        <v>0</v>
      </c>
      <c r="P565" s="29">
        <f t="shared" si="528"/>
        <v>0</v>
      </c>
      <c r="Q565" s="29">
        <v>0</v>
      </c>
      <c r="R565" s="29">
        <v>0</v>
      </c>
      <c r="S565" s="29">
        <v>0</v>
      </c>
      <c r="T565" s="29">
        <v>0</v>
      </c>
      <c r="U565" s="29">
        <f t="shared" si="529"/>
        <v>0</v>
      </c>
      <c r="V565" s="29">
        <v>0</v>
      </c>
      <c r="W565" s="29">
        <v>0</v>
      </c>
      <c r="X565" s="29">
        <v>0</v>
      </c>
      <c r="Y565" s="29">
        <v>0</v>
      </c>
      <c r="Z565" s="29">
        <f t="shared" si="530"/>
        <v>0</v>
      </c>
      <c r="AA565" s="29">
        <v>0</v>
      </c>
      <c r="AB565" s="29">
        <v>0</v>
      </c>
      <c r="AC565" s="29">
        <v>0</v>
      </c>
      <c r="AD565" s="29">
        <v>0</v>
      </c>
      <c r="AE565" s="29">
        <f t="shared" si="531"/>
        <v>0</v>
      </c>
    </row>
    <row r="566" spans="1:31" s="55" customFormat="1" ht="15.75" customHeight="1">
      <c r="A566" s="1"/>
      <c r="B566" s="33">
        <v>16</v>
      </c>
      <c r="C566" s="49">
        <v>16</v>
      </c>
      <c r="D566" s="29">
        <v>0</v>
      </c>
      <c r="E566" s="29">
        <v>0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29">
        <f t="shared" si="527"/>
        <v>0</v>
      </c>
      <c r="L566" s="29">
        <v>0</v>
      </c>
      <c r="M566" s="29">
        <v>0</v>
      </c>
      <c r="N566" s="29">
        <v>0</v>
      </c>
      <c r="O566" s="29">
        <v>0</v>
      </c>
      <c r="P566" s="29">
        <f t="shared" si="528"/>
        <v>0</v>
      </c>
      <c r="Q566" s="29">
        <v>0</v>
      </c>
      <c r="R566" s="29">
        <v>0</v>
      </c>
      <c r="S566" s="29">
        <v>0</v>
      </c>
      <c r="T566" s="29">
        <v>0</v>
      </c>
      <c r="U566" s="29">
        <f t="shared" si="529"/>
        <v>0</v>
      </c>
      <c r="V566" s="29">
        <v>0</v>
      </c>
      <c r="W566" s="29">
        <v>0</v>
      </c>
      <c r="X566" s="29">
        <v>0</v>
      </c>
      <c r="Y566" s="29">
        <v>0</v>
      </c>
      <c r="Z566" s="29">
        <f t="shared" si="530"/>
        <v>0</v>
      </c>
      <c r="AA566" s="29">
        <v>0</v>
      </c>
      <c r="AB566" s="29">
        <v>0</v>
      </c>
      <c r="AC566" s="29">
        <v>0</v>
      </c>
      <c r="AD566" s="29">
        <v>0</v>
      </c>
      <c r="AE566" s="29">
        <f t="shared" si="531"/>
        <v>0</v>
      </c>
    </row>
    <row r="567" spans="1:31" s="55" customFormat="1" ht="15.75" customHeight="1">
      <c r="A567" s="1"/>
      <c r="B567" s="33">
        <v>17</v>
      </c>
      <c r="C567" s="49">
        <v>17</v>
      </c>
      <c r="D567" s="29">
        <v>0</v>
      </c>
      <c r="E567" s="29">
        <v>0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29">
        <f t="shared" si="527"/>
        <v>0</v>
      </c>
      <c r="L567" s="29">
        <v>0</v>
      </c>
      <c r="M567" s="29">
        <v>0</v>
      </c>
      <c r="N567" s="29">
        <v>0</v>
      </c>
      <c r="O567" s="29">
        <v>0</v>
      </c>
      <c r="P567" s="29">
        <f t="shared" si="528"/>
        <v>0</v>
      </c>
      <c r="Q567" s="29">
        <v>0</v>
      </c>
      <c r="R567" s="29">
        <v>0</v>
      </c>
      <c r="S567" s="29">
        <v>0</v>
      </c>
      <c r="T567" s="29">
        <v>0</v>
      </c>
      <c r="U567" s="29">
        <f t="shared" si="529"/>
        <v>0</v>
      </c>
      <c r="V567" s="29">
        <v>0</v>
      </c>
      <c r="W567" s="29">
        <v>0</v>
      </c>
      <c r="X567" s="29">
        <v>0</v>
      </c>
      <c r="Y567" s="29">
        <v>0</v>
      </c>
      <c r="Z567" s="29">
        <f t="shared" si="530"/>
        <v>0</v>
      </c>
      <c r="AA567" s="29">
        <v>0</v>
      </c>
      <c r="AB567" s="29">
        <v>0</v>
      </c>
      <c r="AC567" s="29">
        <v>0</v>
      </c>
      <c r="AD567" s="29">
        <v>0</v>
      </c>
      <c r="AE567" s="29">
        <f t="shared" si="531"/>
        <v>0</v>
      </c>
    </row>
    <row r="568" spans="1:31" s="55" customFormat="1" ht="15.75" customHeight="1">
      <c r="A568" s="1"/>
      <c r="B568" s="33">
        <v>18</v>
      </c>
      <c r="C568" s="49">
        <v>18</v>
      </c>
      <c r="D568" s="29">
        <v>0</v>
      </c>
      <c r="E568" s="29">
        <v>0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29">
        <f t="shared" si="527"/>
        <v>0</v>
      </c>
      <c r="L568" s="29">
        <v>0</v>
      </c>
      <c r="M568" s="29">
        <v>0</v>
      </c>
      <c r="N568" s="29">
        <v>0</v>
      </c>
      <c r="O568" s="29">
        <v>0</v>
      </c>
      <c r="P568" s="29">
        <f t="shared" si="528"/>
        <v>0</v>
      </c>
      <c r="Q568" s="29">
        <v>0</v>
      </c>
      <c r="R568" s="29">
        <v>0</v>
      </c>
      <c r="S568" s="29">
        <v>0</v>
      </c>
      <c r="T568" s="29">
        <v>0</v>
      </c>
      <c r="U568" s="29">
        <f t="shared" si="529"/>
        <v>0</v>
      </c>
      <c r="V568" s="29">
        <v>0</v>
      </c>
      <c r="W568" s="29">
        <v>0</v>
      </c>
      <c r="X568" s="29">
        <v>0</v>
      </c>
      <c r="Y568" s="29">
        <v>0</v>
      </c>
      <c r="Z568" s="29">
        <f t="shared" si="530"/>
        <v>0</v>
      </c>
      <c r="AA568" s="29">
        <v>0</v>
      </c>
      <c r="AB568" s="29">
        <v>0</v>
      </c>
      <c r="AC568" s="29">
        <v>0</v>
      </c>
      <c r="AD568" s="29">
        <v>0</v>
      </c>
      <c r="AE568" s="29">
        <f t="shared" si="531"/>
        <v>0</v>
      </c>
    </row>
    <row r="569" spans="1:31" s="55" customFormat="1" ht="15.75" customHeight="1">
      <c r="A569" s="1"/>
      <c r="B569" s="33">
        <v>19</v>
      </c>
      <c r="C569" s="49">
        <v>19</v>
      </c>
      <c r="D569" s="29">
        <v>0</v>
      </c>
      <c r="E569" s="29">
        <v>0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29">
        <f t="shared" si="527"/>
        <v>0</v>
      </c>
      <c r="L569" s="29">
        <v>0</v>
      </c>
      <c r="M569" s="29">
        <v>0</v>
      </c>
      <c r="N569" s="29">
        <v>0</v>
      </c>
      <c r="O569" s="29">
        <v>0</v>
      </c>
      <c r="P569" s="29">
        <f t="shared" si="528"/>
        <v>0</v>
      </c>
      <c r="Q569" s="29">
        <v>0</v>
      </c>
      <c r="R569" s="29">
        <v>0</v>
      </c>
      <c r="S569" s="29">
        <v>0</v>
      </c>
      <c r="T569" s="29">
        <v>0</v>
      </c>
      <c r="U569" s="29">
        <f t="shared" si="529"/>
        <v>0</v>
      </c>
      <c r="V569" s="29">
        <v>0</v>
      </c>
      <c r="W569" s="29">
        <v>0</v>
      </c>
      <c r="X569" s="29">
        <v>0</v>
      </c>
      <c r="Y569" s="29">
        <v>0</v>
      </c>
      <c r="Z569" s="29">
        <f t="shared" si="530"/>
        <v>0</v>
      </c>
      <c r="AA569" s="29">
        <v>0</v>
      </c>
      <c r="AB569" s="29">
        <v>0</v>
      </c>
      <c r="AC569" s="29">
        <v>0</v>
      </c>
      <c r="AD569" s="29">
        <v>0</v>
      </c>
      <c r="AE569" s="29">
        <f t="shared" si="531"/>
        <v>0</v>
      </c>
    </row>
    <row r="570" spans="1:31" s="55" customFormat="1" ht="15.75" customHeight="1">
      <c r="A570" s="1"/>
      <c r="B570" s="33">
        <v>20</v>
      </c>
      <c r="C570" s="49">
        <v>20</v>
      </c>
      <c r="D570" s="29">
        <v>0</v>
      </c>
      <c r="E570" s="29">
        <v>0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29">
        <f t="shared" si="527"/>
        <v>0</v>
      </c>
      <c r="L570" s="29">
        <v>0</v>
      </c>
      <c r="M570" s="29">
        <v>0</v>
      </c>
      <c r="N570" s="29">
        <v>0</v>
      </c>
      <c r="O570" s="29">
        <v>0</v>
      </c>
      <c r="P570" s="29">
        <f t="shared" si="528"/>
        <v>0</v>
      </c>
      <c r="Q570" s="29">
        <v>0</v>
      </c>
      <c r="R570" s="29">
        <v>0</v>
      </c>
      <c r="S570" s="29">
        <v>0</v>
      </c>
      <c r="T570" s="29">
        <v>0</v>
      </c>
      <c r="U570" s="29">
        <f t="shared" si="529"/>
        <v>0</v>
      </c>
      <c r="V570" s="29">
        <v>0</v>
      </c>
      <c r="W570" s="29">
        <v>0</v>
      </c>
      <c r="X570" s="29">
        <v>0</v>
      </c>
      <c r="Y570" s="29">
        <v>0</v>
      </c>
      <c r="Z570" s="29">
        <f t="shared" si="530"/>
        <v>0</v>
      </c>
      <c r="AA570" s="29">
        <v>0</v>
      </c>
      <c r="AB570" s="29">
        <v>0</v>
      </c>
      <c r="AC570" s="29">
        <v>0</v>
      </c>
      <c r="AD570" s="29">
        <v>0</v>
      </c>
      <c r="AE570" s="29">
        <f t="shared" si="531"/>
        <v>0</v>
      </c>
    </row>
    <row r="571" spans="1:31" s="55" customFormat="1" ht="30" customHeight="1">
      <c r="A571" s="1"/>
      <c r="B571" s="142" t="s">
        <v>69</v>
      </c>
      <c r="C571" s="143"/>
      <c r="D571" s="51">
        <f>+SUM(D551:D570)</f>
        <v>0</v>
      </c>
      <c r="E571" s="51">
        <f t="shared" ref="E571" si="532">+SUM(E551:E570)</f>
        <v>0</v>
      </c>
      <c r="F571" s="51">
        <f t="shared" ref="F571:AE571" si="533">+SUM(F551:F570)</f>
        <v>0</v>
      </c>
      <c r="G571" s="51">
        <f t="shared" si="533"/>
        <v>0</v>
      </c>
      <c r="H571" s="51">
        <f t="shared" si="533"/>
        <v>0</v>
      </c>
      <c r="I571" s="51">
        <f t="shared" si="533"/>
        <v>0</v>
      </c>
      <c r="J571" s="51">
        <f t="shared" si="533"/>
        <v>0</v>
      </c>
      <c r="K571" s="51">
        <f t="shared" si="533"/>
        <v>0</v>
      </c>
      <c r="L571" s="51">
        <f t="shared" si="533"/>
        <v>0</v>
      </c>
      <c r="M571" s="51">
        <f t="shared" si="533"/>
        <v>0</v>
      </c>
      <c r="N571" s="51">
        <f t="shared" si="533"/>
        <v>0</v>
      </c>
      <c r="O571" s="51">
        <f t="shared" si="533"/>
        <v>0</v>
      </c>
      <c r="P571" s="51">
        <f t="shared" si="533"/>
        <v>0</v>
      </c>
      <c r="Q571" s="51">
        <f t="shared" si="533"/>
        <v>0</v>
      </c>
      <c r="R571" s="51">
        <f t="shared" si="533"/>
        <v>0</v>
      </c>
      <c r="S571" s="51">
        <f t="shared" si="533"/>
        <v>0</v>
      </c>
      <c r="T571" s="51">
        <f t="shared" si="533"/>
        <v>0</v>
      </c>
      <c r="U571" s="51">
        <f t="shared" si="533"/>
        <v>0</v>
      </c>
      <c r="V571" s="51">
        <f t="shared" si="533"/>
        <v>0</v>
      </c>
      <c r="W571" s="51">
        <f t="shared" si="533"/>
        <v>0</v>
      </c>
      <c r="X571" s="51">
        <f t="shared" si="533"/>
        <v>0</v>
      </c>
      <c r="Y571" s="51">
        <f t="shared" si="533"/>
        <v>0</v>
      </c>
      <c r="Z571" s="51">
        <f t="shared" si="533"/>
        <v>0</v>
      </c>
      <c r="AA571" s="51">
        <f t="shared" si="533"/>
        <v>0</v>
      </c>
      <c r="AB571" s="51">
        <f t="shared" si="533"/>
        <v>0</v>
      </c>
      <c r="AC571" s="51">
        <f t="shared" si="533"/>
        <v>0</v>
      </c>
      <c r="AD571" s="51">
        <f t="shared" si="533"/>
        <v>0</v>
      </c>
      <c r="AE571" s="51">
        <f t="shared" si="533"/>
        <v>0</v>
      </c>
    </row>
    <row r="572" spans="1:31" s="55" customFormat="1" ht="15.75" customHeight="1">
      <c r="A572" s="1"/>
      <c r="B572" s="1" t="str">
        <f>B545</f>
        <v>Organik Anak Perusahaan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31" s="55" customFormat="1" ht="14.5">
      <c r="A573" s="1"/>
      <c r="B573" s="40" t="str">
        <f>B138</f>
        <v>Terminal Petikemas Banjarmasin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31" s="55" customFormat="1" ht="14.5">
      <c r="A574" s="1"/>
      <c r="B574" s="137" t="s">
        <v>3</v>
      </c>
      <c r="C574" s="3"/>
      <c r="D574" s="4" t="s">
        <v>0</v>
      </c>
      <c r="E574" s="4" t="s">
        <v>1</v>
      </c>
      <c r="F574" s="4" t="s">
        <v>0</v>
      </c>
      <c r="G574" s="4" t="s">
        <v>1</v>
      </c>
      <c r="H574" s="4" t="s">
        <v>0</v>
      </c>
      <c r="I574" s="4" t="s">
        <v>1</v>
      </c>
      <c r="J574" s="4" t="s">
        <v>0</v>
      </c>
      <c r="K574" s="4" t="s">
        <v>1</v>
      </c>
      <c r="L574" s="5" t="s">
        <v>0</v>
      </c>
      <c r="M574" s="5" t="s">
        <v>0</v>
      </c>
      <c r="N574" s="4" t="s">
        <v>0</v>
      </c>
      <c r="O574" s="4" t="s">
        <v>1</v>
      </c>
      <c r="P574" s="6" t="s">
        <v>0</v>
      </c>
      <c r="Q574" s="5" t="s">
        <v>0</v>
      </c>
      <c r="R574" s="5" t="s">
        <v>0</v>
      </c>
      <c r="S574" s="4" t="s">
        <v>0</v>
      </c>
      <c r="T574" s="4" t="s">
        <v>1</v>
      </c>
      <c r="U574" s="6" t="s">
        <v>0</v>
      </c>
      <c r="V574" s="5" t="s">
        <v>0</v>
      </c>
      <c r="W574" s="5" t="s">
        <v>0</v>
      </c>
      <c r="X574" s="4" t="s">
        <v>0</v>
      </c>
      <c r="Y574" s="4" t="s">
        <v>1</v>
      </c>
      <c r="Z574" s="6" t="s">
        <v>0</v>
      </c>
      <c r="AA574" s="5" t="s">
        <v>0</v>
      </c>
      <c r="AB574" s="5" t="s">
        <v>0</v>
      </c>
      <c r="AC574" s="4" t="s">
        <v>0</v>
      </c>
      <c r="AD574" s="4" t="s">
        <v>1</v>
      </c>
      <c r="AE574" s="6" t="s">
        <v>0</v>
      </c>
    </row>
    <row r="575" spans="1:31" s="55" customFormat="1" ht="15" customHeight="1">
      <c r="A575" s="1"/>
      <c r="B575" s="138"/>
      <c r="C575" s="9" t="s">
        <v>38</v>
      </c>
      <c r="D575" s="9" t="s">
        <v>6</v>
      </c>
      <c r="E575" s="9" t="s">
        <v>6</v>
      </c>
      <c r="F575" s="9" t="s">
        <v>7</v>
      </c>
      <c r="G575" s="9" t="s">
        <v>7</v>
      </c>
      <c r="H575" s="9" t="s">
        <v>8</v>
      </c>
      <c r="I575" s="9" t="s">
        <v>8</v>
      </c>
      <c r="J575" s="9" t="s">
        <v>9</v>
      </c>
      <c r="K575" s="9" t="s">
        <v>9</v>
      </c>
      <c r="L575" s="10" t="s">
        <v>10</v>
      </c>
      <c r="M575" s="10" t="s">
        <v>11</v>
      </c>
      <c r="N575" s="9" t="s">
        <v>12</v>
      </c>
      <c r="O575" s="9" t="s">
        <v>6</v>
      </c>
      <c r="P575" s="11" t="s">
        <v>6</v>
      </c>
      <c r="Q575" s="10" t="s">
        <v>63</v>
      </c>
      <c r="R575" s="10" t="s">
        <v>13</v>
      </c>
      <c r="S575" s="9" t="s">
        <v>14</v>
      </c>
      <c r="T575" s="9" t="s">
        <v>7</v>
      </c>
      <c r="U575" s="11" t="s">
        <v>7</v>
      </c>
      <c r="V575" s="10" t="s">
        <v>15</v>
      </c>
      <c r="W575" s="10" t="s">
        <v>16</v>
      </c>
      <c r="X575" s="9" t="s">
        <v>17</v>
      </c>
      <c r="Y575" s="9" t="s">
        <v>8</v>
      </c>
      <c r="Z575" s="11" t="s">
        <v>8</v>
      </c>
      <c r="AA575" s="10" t="s">
        <v>18</v>
      </c>
      <c r="AB575" s="10" t="s">
        <v>19</v>
      </c>
      <c r="AC575" s="9" t="s">
        <v>9</v>
      </c>
      <c r="AD575" s="9" t="s">
        <v>9</v>
      </c>
      <c r="AE575" s="11" t="s">
        <v>20</v>
      </c>
    </row>
    <row r="576" spans="1:31" s="55" customFormat="1" ht="14.5">
      <c r="A576" s="1"/>
      <c r="B576" s="139"/>
      <c r="C576" s="13"/>
      <c r="D576" s="14">
        <v>2021</v>
      </c>
      <c r="E576" s="14">
        <v>2021</v>
      </c>
      <c r="F576" s="14">
        <v>2021</v>
      </c>
      <c r="G576" s="14">
        <v>2021</v>
      </c>
      <c r="H576" s="14">
        <v>2021</v>
      </c>
      <c r="I576" s="14">
        <v>2021</v>
      </c>
      <c r="J576" s="14">
        <v>2021</v>
      </c>
      <c r="K576" s="14">
        <v>2021</v>
      </c>
      <c r="L576" s="15" t="s">
        <v>22</v>
      </c>
      <c r="M576" s="15" t="s">
        <v>22</v>
      </c>
      <c r="N576" s="14" t="s">
        <v>22</v>
      </c>
      <c r="O576" s="14" t="s">
        <v>22</v>
      </c>
      <c r="P576" s="16">
        <v>2022</v>
      </c>
      <c r="Q576" s="15" t="s">
        <v>22</v>
      </c>
      <c r="R576" s="15" t="s">
        <v>22</v>
      </c>
      <c r="S576" s="14" t="s">
        <v>22</v>
      </c>
      <c r="T576" s="14" t="s">
        <v>22</v>
      </c>
      <c r="U576" s="16">
        <v>2022</v>
      </c>
      <c r="V576" s="15" t="s">
        <v>22</v>
      </c>
      <c r="W576" s="15" t="s">
        <v>22</v>
      </c>
      <c r="X576" s="14" t="s">
        <v>22</v>
      </c>
      <c r="Y576" s="14" t="s">
        <v>22</v>
      </c>
      <c r="Z576" s="16">
        <v>2022</v>
      </c>
      <c r="AA576" s="15" t="s">
        <v>22</v>
      </c>
      <c r="AB576" s="15" t="s">
        <v>22</v>
      </c>
      <c r="AC576" s="14">
        <v>2022</v>
      </c>
      <c r="AD576" s="14">
        <v>2022</v>
      </c>
      <c r="AE576" s="16">
        <v>2022</v>
      </c>
    </row>
    <row r="577" spans="1:31" s="55" customFormat="1" ht="14.5">
      <c r="A577" s="1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 s="55" customFormat="1" ht="14.5">
      <c r="A578" s="1"/>
      <c r="B578" s="33">
        <v>1</v>
      </c>
      <c r="C578" s="49">
        <v>1</v>
      </c>
      <c r="D578" s="29">
        <v>0</v>
      </c>
      <c r="E578" s="29">
        <v>0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29">
        <f>E578+G578+I578</f>
        <v>0</v>
      </c>
      <c r="L578" s="29">
        <v>0</v>
      </c>
      <c r="M578" s="29">
        <v>0</v>
      </c>
      <c r="N578" s="29">
        <v>0</v>
      </c>
      <c r="O578" s="29">
        <v>0</v>
      </c>
      <c r="P578" s="29">
        <f>N578</f>
        <v>0</v>
      </c>
      <c r="Q578" s="29">
        <v>0</v>
      </c>
      <c r="R578" s="29">
        <v>0</v>
      </c>
      <c r="S578" s="29">
        <v>0</v>
      </c>
      <c r="T578" s="29">
        <v>0</v>
      </c>
      <c r="U578" s="29">
        <f>S578</f>
        <v>0</v>
      </c>
      <c r="V578" s="29">
        <v>0</v>
      </c>
      <c r="W578" s="29">
        <v>0</v>
      </c>
      <c r="X578" s="29">
        <v>0</v>
      </c>
      <c r="Y578" s="29">
        <v>0</v>
      </c>
      <c r="Z578" s="29">
        <f>X578</f>
        <v>0</v>
      </c>
      <c r="AA578" s="29">
        <v>0</v>
      </c>
      <c r="AB578" s="29">
        <v>0</v>
      </c>
      <c r="AC578" s="29">
        <v>0</v>
      </c>
      <c r="AD578" s="29">
        <v>0</v>
      </c>
      <c r="AE578" s="29">
        <f>AC578</f>
        <v>0</v>
      </c>
    </row>
    <row r="579" spans="1:31" s="55" customFormat="1" ht="14.5">
      <c r="A579" s="1"/>
      <c r="B579" s="33">
        <v>2</v>
      </c>
      <c r="C579" s="49">
        <v>2</v>
      </c>
      <c r="D579" s="29">
        <v>0</v>
      </c>
      <c r="E579" s="29">
        <v>0</v>
      </c>
      <c r="F579" s="29">
        <v>0</v>
      </c>
      <c r="G579" s="29">
        <v>0</v>
      </c>
      <c r="H579" s="29">
        <v>0</v>
      </c>
      <c r="I579" s="29">
        <v>0</v>
      </c>
      <c r="J579" s="29">
        <v>0</v>
      </c>
      <c r="K579" s="29">
        <f t="shared" ref="K579:K597" si="534">E579+G579+I579</f>
        <v>0</v>
      </c>
      <c r="L579" s="29">
        <v>0</v>
      </c>
      <c r="M579" s="29">
        <v>0</v>
      </c>
      <c r="N579" s="29">
        <v>0</v>
      </c>
      <c r="O579" s="29">
        <v>0</v>
      </c>
      <c r="P579" s="29">
        <f t="shared" ref="P579:P597" si="535">N579</f>
        <v>0</v>
      </c>
      <c r="Q579" s="29">
        <v>0</v>
      </c>
      <c r="R579" s="29">
        <v>0</v>
      </c>
      <c r="S579" s="29">
        <v>0</v>
      </c>
      <c r="T579" s="29">
        <v>0</v>
      </c>
      <c r="U579" s="29">
        <f t="shared" ref="U579:U597" si="536">S579</f>
        <v>0</v>
      </c>
      <c r="V579" s="29">
        <v>0</v>
      </c>
      <c r="W579" s="29">
        <v>0</v>
      </c>
      <c r="X579" s="29">
        <v>0</v>
      </c>
      <c r="Y579" s="29">
        <v>0</v>
      </c>
      <c r="Z579" s="29">
        <f t="shared" ref="Z579:Z597" si="537">X579</f>
        <v>0</v>
      </c>
      <c r="AA579" s="29">
        <v>0</v>
      </c>
      <c r="AB579" s="29">
        <v>0</v>
      </c>
      <c r="AC579" s="29">
        <v>0</v>
      </c>
      <c r="AD579" s="29">
        <v>0</v>
      </c>
      <c r="AE579" s="29">
        <f t="shared" ref="AE579:AE597" si="538">AC579</f>
        <v>0</v>
      </c>
    </row>
    <row r="580" spans="1:31" s="55" customFormat="1" ht="14.5">
      <c r="A580" s="1"/>
      <c r="B580" s="33">
        <v>3</v>
      </c>
      <c r="C580" s="49">
        <v>3</v>
      </c>
      <c r="D580" s="29">
        <v>0</v>
      </c>
      <c r="E580" s="29">
        <v>0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29">
        <f t="shared" si="534"/>
        <v>0</v>
      </c>
      <c r="L580" s="29">
        <v>0</v>
      </c>
      <c r="M580" s="29">
        <v>0</v>
      </c>
      <c r="N580" s="29">
        <v>0</v>
      </c>
      <c r="O580" s="29">
        <v>0</v>
      </c>
      <c r="P580" s="29">
        <f t="shared" si="535"/>
        <v>0</v>
      </c>
      <c r="Q580" s="29">
        <v>0</v>
      </c>
      <c r="R580" s="29">
        <v>0</v>
      </c>
      <c r="S580" s="29">
        <v>0</v>
      </c>
      <c r="T580" s="29">
        <v>0</v>
      </c>
      <c r="U580" s="29">
        <f t="shared" si="536"/>
        <v>0</v>
      </c>
      <c r="V580" s="29">
        <v>0</v>
      </c>
      <c r="W580" s="29">
        <v>0</v>
      </c>
      <c r="X580" s="29">
        <v>0</v>
      </c>
      <c r="Y580" s="29">
        <v>0</v>
      </c>
      <c r="Z580" s="29">
        <f t="shared" si="537"/>
        <v>0</v>
      </c>
      <c r="AA580" s="29">
        <v>0</v>
      </c>
      <c r="AB580" s="29">
        <v>0</v>
      </c>
      <c r="AC580" s="29">
        <v>0</v>
      </c>
      <c r="AD580" s="29">
        <v>0</v>
      </c>
      <c r="AE580" s="29">
        <f t="shared" si="538"/>
        <v>0</v>
      </c>
    </row>
    <row r="581" spans="1:31" s="55" customFormat="1" ht="14.5">
      <c r="A581" s="1"/>
      <c r="B581" s="33">
        <v>4</v>
      </c>
      <c r="C581" s="49">
        <v>4</v>
      </c>
      <c r="D581" s="29">
        <v>0</v>
      </c>
      <c r="E581" s="29">
        <v>0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29">
        <f t="shared" si="534"/>
        <v>0</v>
      </c>
      <c r="L581" s="29">
        <v>0</v>
      </c>
      <c r="M581" s="29">
        <v>0</v>
      </c>
      <c r="N581" s="29">
        <v>0</v>
      </c>
      <c r="O581" s="29">
        <v>0</v>
      </c>
      <c r="P581" s="29">
        <f t="shared" si="535"/>
        <v>0</v>
      </c>
      <c r="Q581" s="29">
        <v>0</v>
      </c>
      <c r="R581" s="29">
        <v>0</v>
      </c>
      <c r="S581" s="29">
        <v>0</v>
      </c>
      <c r="T581" s="29">
        <v>0</v>
      </c>
      <c r="U581" s="29">
        <f t="shared" si="536"/>
        <v>0</v>
      </c>
      <c r="V581" s="29">
        <v>0</v>
      </c>
      <c r="W581" s="29">
        <v>0</v>
      </c>
      <c r="X581" s="29">
        <v>0</v>
      </c>
      <c r="Y581" s="29">
        <v>0</v>
      </c>
      <c r="Z581" s="29">
        <f t="shared" si="537"/>
        <v>0</v>
      </c>
      <c r="AA581" s="29">
        <v>0</v>
      </c>
      <c r="AB581" s="29">
        <v>0</v>
      </c>
      <c r="AC581" s="29">
        <v>0</v>
      </c>
      <c r="AD581" s="29">
        <v>0</v>
      </c>
      <c r="AE581" s="29">
        <f t="shared" si="538"/>
        <v>0</v>
      </c>
    </row>
    <row r="582" spans="1:31" s="55" customFormat="1" ht="14.5">
      <c r="A582" s="1"/>
      <c r="B582" s="33">
        <v>5</v>
      </c>
      <c r="C582" s="49">
        <v>5</v>
      </c>
      <c r="D582" s="29">
        <v>0</v>
      </c>
      <c r="E582" s="29">
        <v>0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K582" s="29">
        <f t="shared" si="534"/>
        <v>0</v>
      </c>
      <c r="L582" s="29">
        <v>0</v>
      </c>
      <c r="M582" s="29">
        <v>0</v>
      </c>
      <c r="N582" s="29">
        <v>0</v>
      </c>
      <c r="O582" s="29">
        <v>0</v>
      </c>
      <c r="P582" s="29">
        <f t="shared" si="535"/>
        <v>0</v>
      </c>
      <c r="Q582" s="29">
        <v>0</v>
      </c>
      <c r="R582" s="29">
        <v>0</v>
      </c>
      <c r="S582" s="29">
        <v>0</v>
      </c>
      <c r="T582" s="29">
        <v>0</v>
      </c>
      <c r="U582" s="29">
        <f t="shared" si="536"/>
        <v>0</v>
      </c>
      <c r="V582" s="29">
        <v>0</v>
      </c>
      <c r="W582" s="29">
        <v>0</v>
      </c>
      <c r="X582" s="29">
        <v>0</v>
      </c>
      <c r="Y582" s="29">
        <v>0</v>
      </c>
      <c r="Z582" s="29">
        <f t="shared" si="537"/>
        <v>0</v>
      </c>
      <c r="AA582" s="29">
        <v>0</v>
      </c>
      <c r="AB582" s="29">
        <v>0</v>
      </c>
      <c r="AC582" s="29">
        <v>0</v>
      </c>
      <c r="AD582" s="29">
        <v>0</v>
      </c>
      <c r="AE582" s="29">
        <f t="shared" si="538"/>
        <v>0</v>
      </c>
    </row>
    <row r="583" spans="1:31" s="55" customFormat="1" ht="14.5">
      <c r="A583" s="1"/>
      <c r="B583" s="33">
        <v>6</v>
      </c>
      <c r="C583" s="49">
        <v>6</v>
      </c>
      <c r="D583" s="29">
        <v>0</v>
      </c>
      <c r="E583" s="29">
        <v>0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29">
        <f t="shared" si="534"/>
        <v>0</v>
      </c>
      <c r="L583" s="29">
        <v>0</v>
      </c>
      <c r="M583" s="29">
        <v>0</v>
      </c>
      <c r="N583" s="29">
        <v>0</v>
      </c>
      <c r="O583" s="29">
        <v>0</v>
      </c>
      <c r="P583" s="29">
        <f t="shared" si="535"/>
        <v>0</v>
      </c>
      <c r="Q583" s="29">
        <v>0</v>
      </c>
      <c r="R583" s="29">
        <v>0</v>
      </c>
      <c r="S583" s="29">
        <v>0</v>
      </c>
      <c r="T583" s="29">
        <v>0</v>
      </c>
      <c r="U583" s="29">
        <f t="shared" si="536"/>
        <v>0</v>
      </c>
      <c r="V583" s="29">
        <v>0</v>
      </c>
      <c r="W583" s="29">
        <v>0</v>
      </c>
      <c r="X583" s="29">
        <v>0</v>
      </c>
      <c r="Y583" s="29">
        <v>0</v>
      </c>
      <c r="Z583" s="29">
        <f t="shared" si="537"/>
        <v>0</v>
      </c>
      <c r="AA583" s="29">
        <v>0</v>
      </c>
      <c r="AB583" s="29">
        <v>0</v>
      </c>
      <c r="AC583" s="29">
        <v>0</v>
      </c>
      <c r="AD583" s="29">
        <v>0</v>
      </c>
      <c r="AE583" s="29">
        <f t="shared" si="538"/>
        <v>0</v>
      </c>
    </row>
    <row r="584" spans="1:31" s="55" customFormat="1" ht="14.5">
      <c r="A584" s="1"/>
      <c r="B584" s="33">
        <v>7</v>
      </c>
      <c r="C584" s="49">
        <v>7</v>
      </c>
      <c r="D584" s="29">
        <v>0</v>
      </c>
      <c r="E584" s="29">
        <v>0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29">
        <f t="shared" si="534"/>
        <v>0</v>
      </c>
      <c r="L584" s="29">
        <v>0</v>
      </c>
      <c r="M584" s="29">
        <v>0</v>
      </c>
      <c r="N584" s="29">
        <v>0</v>
      </c>
      <c r="O584" s="29">
        <v>0</v>
      </c>
      <c r="P584" s="29">
        <f t="shared" si="535"/>
        <v>0</v>
      </c>
      <c r="Q584" s="29">
        <v>0</v>
      </c>
      <c r="R584" s="29">
        <v>0</v>
      </c>
      <c r="S584" s="29">
        <v>0</v>
      </c>
      <c r="T584" s="29">
        <v>0</v>
      </c>
      <c r="U584" s="29">
        <f t="shared" si="536"/>
        <v>0</v>
      </c>
      <c r="V584" s="29">
        <v>0</v>
      </c>
      <c r="W584" s="29">
        <v>0</v>
      </c>
      <c r="X584" s="29">
        <v>0</v>
      </c>
      <c r="Y584" s="29">
        <v>0</v>
      </c>
      <c r="Z584" s="29">
        <f t="shared" si="537"/>
        <v>0</v>
      </c>
      <c r="AA584" s="29">
        <v>0</v>
      </c>
      <c r="AB584" s="29">
        <v>0</v>
      </c>
      <c r="AC584" s="29">
        <v>0</v>
      </c>
      <c r="AD584" s="29">
        <v>0</v>
      </c>
      <c r="AE584" s="29">
        <f t="shared" si="538"/>
        <v>0</v>
      </c>
    </row>
    <row r="585" spans="1:31" s="55" customFormat="1" ht="14.5">
      <c r="A585" s="1"/>
      <c r="B585" s="33">
        <v>8</v>
      </c>
      <c r="C585" s="49">
        <v>8</v>
      </c>
      <c r="D585" s="29">
        <v>0</v>
      </c>
      <c r="E585" s="29">
        <v>0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29">
        <f t="shared" si="534"/>
        <v>0</v>
      </c>
      <c r="L585" s="29">
        <v>0</v>
      </c>
      <c r="M585" s="29">
        <v>0</v>
      </c>
      <c r="N585" s="29">
        <v>0</v>
      </c>
      <c r="O585" s="29">
        <v>0</v>
      </c>
      <c r="P585" s="29">
        <f t="shared" si="535"/>
        <v>0</v>
      </c>
      <c r="Q585" s="29">
        <v>0</v>
      </c>
      <c r="R585" s="29">
        <v>0</v>
      </c>
      <c r="S585" s="29">
        <v>0</v>
      </c>
      <c r="T585" s="29">
        <v>0</v>
      </c>
      <c r="U585" s="29">
        <f t="shared" si="536"/>
        <v>0</v>
      </c>
      <c r="V585" s="29">
        <v>0</v>
      </c>
      <c r="W585" s="29">
        <v>0</v>
      </c>
      <c r="X585" s="29">
        <v>0</v>
      </c>
      <c r="Y585" s="29">
        <v>0</v>
      </c>
      <c r="Z585" s="29">
        <f t="shared" si="537"/>
        <v>0</v>
      </c>
      <c r="AA585" s="29">
        <v>0</v>
      </c>
      <c r="AB585" s="29">
        <v>0</v>
      </c>
      <c r="AC585" s="29">
        <v>0</v>
      </c>
      <c r="AD585" s="29">
        <v>0</v>
      </c>
      <c r="AE585" s="29">
        <f t="shared" si="538"/>
        <v>0</v>
      </c>
    </row>
    <row r="586" spans="1:31" s="55" customFormat="1" ht="14.5">
      <c r="A586" s="1"/>
      <c r="B586" s="33">
        <v>9</v>
      </c>
      <c r="C586" s="49">
        <v>9</v>
      </c>
      <c r="D586" s="29">
        <v>0</v>
      </c>
      <c r="E586" s="29">
        <v>0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29">
        <f t="shared" si="534"/>
        <v>0</v>
      </c>
      <c r="L586" s="29">
        <v>0</v>
      </c>
      <c r="M586" s="29">
        <v>0</v>
      </c>
      <c r="N586" s="29">
        <v>0</v>
      </c>
      <c r="O586" s="29">
        <v>0</v>
      </c>
      <c r="P586" s="29">
        <f t="shared" si="535"/>
        <v>0</v>
      </c>
      <c r="Q586" s="29">
        <v>0</v>
      </c>
      <c r="R586" s="29">
        <v>0</v>
      </c>
      <c r="S586" s="29">
        <v>0</v>
      </c>
      <c r="T586" s="29">
        <v>0</v>
      </c>
      <c r="U586" s="29">
        <f t="shared" si="536"/>
        <v>0</v>
      </c>
      <c r="V586" s="29">
        <v>0</v>
      </c>
      <c r="W586" s="29">
        <v>0</v>
      </c>
      <c r="X586" s="29">
        <v>0</v>
      </c>
      <c r="Y586" s="29">
        <v>0</v>
      </c>
      <c r="Z586" s="29">
        <f t="shared" si="537"/>
        <v>0</v>
      </c>
      <c r="AA586" s="29">
        <v>0</v>
      </c>
      <c r="AB586" s="29">
        <v>0</v>
      </c>
      <c r="AC586" s="29">
        <v>0</v>
      </c>
      <c r="AD586" s="29">
        <v>0</v>
      </c>
      <c r="AE586" s="29">
        <f t="shared" si="538"/>
        <v>0</v>
      </c>
    </row>
    <row r="587" spans="1:31" s="55" customFormat="1" ht="14.5">
      <c r="A587" s="1"/>
      <c r="B587" s="33">
        <v>10</v>
      </c>
      <c r="C587" s="49">
        <v>10</v>
      </c>
      <c r="D587" s="29">
        <v>0</v>
      </c>
      <c r="E587" s="29">
        <v>0</v>
      </c>
      <c r="F587" s="29">
        <v>0</v>
      </c>
      <c r="G587" s="29">
        <v>0</v>
      </c>
      <c r="H587" s="29">
        <v>0</v>
      </c>
      <c r="I587" s="29">
        <v>0</v>
      </c>
      <c r="J587" s="29">
        <v>0</v>
      </c>
      <c r="K587" s="29">
        <f t="shared" si="534"/>
        <v>0</v>
      </c>
      <c r="L587" s="29">
        <v>0</v>
      </c>
      <c r="M587" s="29">
        <v>0</v>
      </c>
      <c r="N587" s="29">
        <v>0</v>
      </c>
      <c r="O587" s="29">
        <v>0</v>
      </c>
      <c r="P587" s="29">
        <f t="shared" si="535"/>
        <v>0</v>
      </c>
      <c r="Q587" s="29">
        <v>0</v>
      </c>
      <c r="R587" s="29">
        <v>0</v>
      </c>
      <c r="S587" s="29">
        <v>0</v>
      </c>
      <c r="T587" s="29">
        <v>0</v>
      </c>
      <c r="U587" s="29">
        <f t="shared" si="536"/>
        <v>0</v>
      </c>
      <c r="V587" s="29">
        <v>0</v>
      </c>
      <c r="W587" s="29">
        <v>0</v>
      </c>
      <c r="X587" s="29">
        <v>0</v>
      </c>
      <c r="Y587" s="29">
        <v>0</v>
      </c>
      <c r="Z587" s="29">
        <f t="shared" si="537"/>
        <v>0</v>
      </c>
      <c r="AA587" s="29">
        <v>0</v>
      </c>
      <c r="AB587" s="29">
        <v>0</v>
      </c>
      <c r="AC587" s="29">
        <v>0</v>
      </c>
      <c r="AD587" s="29">
        <v>0</v>
      </c>
      <c r="AE587" s="29">
        <f t="shared" si="538"/>
        <v>0</v>
      </c>
    </row>
    <row r="588" spans="1:31" s="55" customFormat="1" ht="14.5">
      <c r="A588" s="1"/>
      <c r="B588" s="33">
        <v>11</v>
      </c>
      <c r="C588" s="49">
        <v>11</v>
      </c>
      <c r="D588" s="29">
        <v>0</v>
      </c>
      <c r="E588" s="29">
        <v>0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29">
        <f t="shared" si="534"/>
        <v>0</v>
      </c>
      <c r="L588" s="29">
        <v>0</v>
      </c>
      <c r="M588" s="29">
        <v>0</v>
      </c>
      <c r="N588" s="29">
        <v>0</v>
      </c>
      <c r="O588" s="29">
        <v>0</v>
      </c>
      <c r="P588" s="29">
        <f t="shared" si="535"/>
        <v>0</v>
      </c>
      <c r="Q588" s="29">
        <v>0</v>
      </c>
      <c r="R588" s="29">
        <v>0</v>
      </c>
      <c r="S588" s="29">
        <v>0</v>
      </c>
      <c r="T588" s="29">
        <v>0</v>
      </c>
      <c r="U588" s="29">
        <f t="shared" si="536"/>
        <v>0</v>
      </c>
      <c r="V588" s="29">
        <v>0</v>
      </c>
      <c r="W588" s="29">
        <v>0</v>
      </c>
      <c r="X588" s="29">
        <v>0</v>
      </c>
      <c r="Y588" s="29">
        <v>0</v>
      </c>
      <c r="Z588" s="29">
        <f t="shared" si="537"/>
        <v>0</v>
      </c>
      <c r="AA588" s="29">
        <v>0</v>
      </c>
      <c r="AB588" s="29">
        <v>0</v>
      </c>
      <c r="AC588" s="29">
        <v>0</v>
      </c>
      <c r="AD588" s="29">
        <v>0</v>
      </c>
      <c r="AE588" s="29">
        <f t="shared" si="538"/>
        <v>0</v>
      </c>
    </row>
    <row r="589" spans="1:31" s="55" customFormat="1" ht="14.5">
      <c r="A589" s="1"/>
      <c r="B589" s="33">
        <v>12</v>
      </c>
      <c r="C589" s="49">
        <v>12</v>
      </c>
      <c r="D589" s="29">
        <v>0</v>
      </c>
      <c r="E589" s="29">
        <v>0</v>
      </c>
      <c r="F589" s="29">
        <v>0</v>
      </c>
      <c r="G589" s="29">
        <v>0</v>
      </c>
      <c r="H589" s="29">
        <v>0</v>
      </c>
      <c r="I589" s="29">
        <v>0</v>
      </c>
      <c r="J589" s="29">
        <v>0</v>
      </c>
      <c r="K589" s="29">
        <f t="shared" si="534"/>
        <v>0</v>
      </c>
      <c r="L589" s="29">
        <v>0</v>
      </c>
      <c r="M589" s="29">
        <v>0</v>
      </c>
      <c r="N589" s="29">
        <v>0</v>
      </c>
      <c r="O589" s="29">
        <v>0</v>
      </c>
      <c r="P589" s="29">
        <f t="shared" si="535"/>
        <v>0</v>
      </c>
      <c r="Q589" s="29">
        <v>0</v>
      </c>
      <c r="R589" s="29">
        <v>0</v>
      </c>
      <c r="S589" s="29">
        <v>0</v>
      </c>
      <c r="T589" s="29">
        <v>0</v>
      </c>
      <c r="U589" s="29">
        <f t="shared" si="536"/>
        <v>0</v>
      </c>
      <c r="V589" s="29">
        <v>0</v>
      </c>
      <c r="W589" s="29">
        <v>0</v>
      </c>
      <c r="X589" s="29">
        <v>0</v>
      </c>
      <c r="Y589" s="29">
        <v>0</v>
      </c>
      <c r="Z589" s="29">
        <f t="shared" si="537"/>
        <v>0</v>
      </c>
      <c r="AA589" s="29">
        <v>0</v>
      </c>
      <c r="AB589" s="29">
        <v>0</v>
      </c>
      <c r="AC589" s="29">
        <v>0</v>
      </c>
      <c r="AD589" s="29">
        <v>0</v>
      </c>
      <c r="AE589" s="29">
        <f t="shared" si="538"/>
        <v>0</v>
      </c>
    </row>
    <row r="590" spans="1:31" s="55" customFormat="1" ht="15.75" customHeight="1">
      <c r="A590" s="1"/>
      <c r="B590" s="33">
        <v>13</v>
      </c>
      <c r="C590" s="49">
        <v>13</v>
      </c>
      <c r="D590" s="29">
        <v>0</v>
      </c>
      <c r="E590" s="29">
        <v>0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29">
        <f t="shared" si="534"/>
        <v>0</v>
      </c>
      <c r="L590" s="29">
        <v>0</v>
      </c>
      <c r="M590" s="29">
        <v>0</v>
      </c>
      <c r="N590" s="29">
        <v>0</v>
      </c>
      <c r="O590" s="29">
        <v>0</v>
      </c>
      <c r="P590" s="29">
        <f t="shared" si="535"/>
        <v>0</v>
      </c>
      <c r="Q590" s="29">
        <v>0</v>
      </c>
      <c r="R590" s="29">
        <v>0</v>
      </c>
      <c r="S590" s="29">
        <v>0</v>
      </c>
      <c r="T590" s="29">
        <v>0</v>
      </c>
      <c r="U590" s="29">
        <f t="shared" si="536"/>
        <v>0</v>
      </c>
      <c r="V590" s="29">
        <v>0</v>
      </c>
      <c r="W590" s="29">
        <v>0</v>
      </c>
      <c r="X590" s="29">
        <v>0</v>
      </c>
      <c r="Y590" s="29">
        <v>0</v>
      </c>
      <c r="Z590" s="29">
        <f t="shared" si="537"/>
        <v>0</v>
      </c>
      <c r="AA590" s="29">
        <v>0</v>
      </c>
      <c r="AB590" s="29">
        <v>0</v>
      </c>
      <c r="AC590" s="29">
        <v>0</v>
      </c>
      <c r="AD590" s="29">
        <v>0</v>
      </c>
      <c r="AE590" s="29">
        <f t="shared" si="538"/>
        <v>0</v>
      </c>
    </row>
    <row r="591" spans="1:31" s="55" customFormat="1" ht="15.75" customHeight="1">
      <c r="A591" s="1"/>
      <c r="B591" s="33">
        <v>14</v>
      </c>
      <c r="C591" s="49">
        <v>14</v>
      </c>
      <c r="D591" s="29">
        <v>0</v>
      </c>
      <c r="E591" s="29">
        <v>0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29">
        <f t="shared" si="534"/>
        <v>0</v>
      </c>
      <c r="L591" s="29">
        <v>0</v>
      </c>
      <c r="M591" s="29">
        <v>0</v>
      </c>
      <c r="N591" s="29">
        <v>0</v>
      </c>
      <c r="O591" s="29">
        <v>0</v>
      </c>
      <c r="P591" s="29">
        <f t="shared" si="535"/>
        <v>0</v>
      </c>
      <c r="Q591" s="29">
        <v>0</v>
      </c>
      <c r="R591" s="29">
        <v>0</v>
      </c>
      <c r="S591" s="29">
        <v>0</v>
      </c>
      <c r="T591" s="29">
        <v>0</v>
      </c>
      <c r="U591" s="29">
        <f t="shared" si="536"/>
        <v>0</v>
      </c>
      <c r="V591" s="29">
        <v>0</v>
      </c>
      <c r="W591" s="29">
        <v>0</v>
      </c>
      <c r="X591" s="29">
        <v>0</v>
      </c>
      <c r="Y591" s="29">
        <v>0</v>
      </c>
      <c r="Z591" s="29">
        <f t="shared" si="537"/>
        <v>0</v>
      </c>
      <c r="AA591" s="29">
        <v>0</v>
      </c>
      <c r="AB591" s="29">
        <v>0</v>
      </c>
      <c r="AC591" s="29">
        <v>0</v>
      </c>
      <c r="AD591" s="29">
        <v>0</v>
      </c>
      <c r="AE591" s="29">
        <f t="shared" si="538"/>
        <v>0</v>
      </c>
    </row>
    <row r="592" spans="1:31" s="55" customFormat="1" ht="15.75" customHeight="1">
      <c r="A592" s="1"/>
      <c r="B592" s="33">
        <v>15</v>
      </c>
      <c r="C592" s="49">
        <v>15</v>
      </c>
      <c r="D592" s="29">
        <v>0</v>
      </c>
      <c r="E592" s="29">
        <v>0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29">
        <f t="shared" si="534"/>
        <v>0</v>
      </c>
      <c r="L592" s="29">
        <v>0</v>
      </c>
      <c r="M592" s="29">
        <v>0</v>
      </c>
      <c r="N592" s="29">
        <v>0</v>
      </c>
      <c r="O592" s="29">
        <v>0</v>
      </c>
      <c r="P592" s="29">
        <f t="shared" si="535"/>
        <v>0</v>
      </c>
      <c r="Q592" s="29">
        <v>0</v>
      </c>
      <c r="R592" s="29">
        <v>0</v>
      </c>
      <c r="S592" s="29">
        <v>0</v>
      </c>
      <c r="T592" s="29">
        <v>0</v>
      </c>
      <c r="U592" s="29">
        <f t="shared" si="536"/>
        <v>0</v>
      </c>
      <c r="V592" s="29">
        <v>0</v>
      </c>
      <c r="W592" s="29">
        <v>0</v>
      </c>
      <c r="X592" s="29">
        <v>0</v>
      </c>
      <c r="Y592" s="29">
        <v>0</v>
      </c>
      <c r="Z592" s="29">
        <f t="shared" si="537"/>
        <v>0</v>
      </c>
      <c r="AA592" s="29">
        <v>0</v>
      </c>
      <c r="AB592" s="29">
        <v>0</v>
      </c>
      <c r="AC592" s="29">
        <v>0</v>
      </c>
      <c r="AD592" s="29">
        <v>0</v>
      </c>
      <c r="AE592" s="29">
        <f t="shared" si="538"/>
        <v>0</v>
      </c>
    </row>
    <row r="593" spans="1:31" s="55" customFormat="1" ht="15.75" customHeight="1">
      <c r="A593" s="1"/>
      <c r="B593" s="33">
        <v>16</v>
      </c>
      <c r="C593" s="49">
        <v>16</v>
      </c>
      <c r="D593" s="29">
        <v>0</v>
      </c>
      <c r="E593" s="29">
        <v>0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29">
        <f t="shared" si="534"/>
        <v>0</v>
      </c>
      <c r="L593" s="29">
        <v>0</v>
      </c>
      <c r="M593" s="29">
        <v>0</v>
      </c>
      <c r="N593" s="29">
        <v>0</v>
      </c>
      <c r="O593" s="29">
        <v>0</v>
      </c>
      <c r="P593" s="29">
        <f t="shared" si="535"/>
        <v>0</v>
      </c>
      <c r="Q593" s="29">
        <v>0</v>
      </c>
      <c r="R593" s="29">
        <v>0</v>
      </c>
      <c r="S593" s="29">
        <v>0</v>
      </c>
      <c r="T593" s="29">
        <v>0</v>
      </c>
      <c r="U593" s="29">
        <f t="shared" si="536"/>
        <v>0</v>
      </c>
      <c r="V593" s="29">
        <v>0</v>
      </c>
      <c r="W593" s="29">
        <v>0</v>
      </c>
      <c r="X593" s="29">
        <v>0</v>
      </c>
      <c r="Y593" s="29">
        <v>0</v>
      </c>
      <c r="Z593" s="29">
        <f t="shared" si="537"/>
        <v>0</v>
      </c>
      <c r="AA593" s="29">
        <v>0</v>
      </c>
      <c r="AB593" s="29">
        <v>0</v>
      </c>
      <c r="AC593" s="29">
        <v>0</v>
      </c>
      <c r="AD593" s="29">
        <v>0</v>
      </c>
      <c r="AE593" s="29">
        <f t="shared" si="538"/>
        <v>0</v>
      </c>
    </row>
    <row r="594" spans="1:31" s="55" customFormat="1" ht="15.75" customHeight="1">
      <c r="A594" s="1"/>
      <c r="B594" s="33">
        <v>17</v>
      </c>
      <c r="C594" s="49">
        <v>17</v>
      </c>
      <c r="D594" s="29">
        <v>0</v>
      </c>
      <c r="E594" s="29">
        <v>0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29">
        <f t="shared" si="534"/>
        <v>0</v>
      </c>
      <c r="L594" s="29">
        <v>0</v>
      </c>
      <c r="M594" s="29">
        <v>0</v>
      </c>
      <c r="N594" s="29">
        <v>0</v>
      </c>
      <c r="O594" s="29">
        <v>0</v>
      </c>
      <c r="P594" s="29">
        <f t="shared" si="535"/>
        <v>0</v>
      </c>
      <c r="Q594" s="29">
        <v>0</v>
      </c>
      <c r="R594" s="29">
        <v>0</v>
      </c>
      <c r="S594" s="29">
        <v>0</v>
      </c>
      <c r="T594" s="29">
        <v>0</v>
      </c>
      <c r="U594" s="29">
        <f t="shared" si="536"/>
        <v>0</v>
      </c>
      <c r="V594" s="29">
        <v>0</v>
      </c>
      <c r="W594" s="29">
        <v>0</v>
      </c>
      <c r="X594" s="29">
        <v>0</v>
      </c>
      <c r="Y594" s="29">
        <v>0</v>
      </c>
      <c r="Z594" s="29">
        <f t="shared" si="537"/>
        <v>0</v>
      </c>
      <c r="AA594" s="29">
        <v>0</v>
      </c>
      <c r="AB594" s="29">
        <v>0</v>
      </c>
      <c r="AC594" s="29">
        <v>0</v>
      </c>
      <c r="AD594" s="29">
        <v>0</v>
      </c>
      <c r="AE594" s="29">
        <f t="shared" si="538"/>
        <v>0</v>
      </c>
    </row>
    <row r="595" spans="1:31" s="55" customFormat="1" ht="15.75" customHeight="1">
      <c r="A595" s="1"/>
      <c r="B595" s="33">
        <v>18</v>
      </c>
      <c r="C595" s="49">
        <v>18</v>
      </c>
      <c r="D595" s="29">
        <v>0</v>
      </c>
      <c r="E595" s="29">
        <v>0</v>
      </c>
      <c r="F595" s="29">
        <v>0</v>
      </c>
      <c r="G595" s="29">
        <v>0</v>
      </c>
      <c r="H595" s="29">
        <v>0</v>
      </c>
      <c r="I595" s="29">
        <v>0</v>
      </c>
      <c r="J595" s="29">
        <v>0</v>
      </c>
      <c r="K595" s="29">
        <f t="shared" si="534"/>
        <v>0</v>
      </c>
      <c r="L595" s="29">
        <v>0</v>
      </c>
      <c r="M595" s="29">
        <v>0</v>
      </c>
      <c r="N595" s="29">
        <v>0</v>
      </c>
      <c r="O595" s="29">
        <v>0</v>
      </c>
      <c r="P595" s="29">
        <f t="shared" si="535"/>
        <v>0</v>
      </c>
      <c r="Q595" s="29">
        <v>0</v>
      </c>
      <c r="R595" s="29">
        <v>0</v>
      </c>
      <c r="S595" s="29">
        <v>0</v>
      </c>
      <c r="T595" s="29">
        <v>0</v>
      </c>
      <c r="U595" s="29">
        <f t="shared" si="536"/>
        <v>0</v>
      </c>
      <c r="V595" s="29">
        <v>0</v>
      </c>
      <c r="W595" s="29">
        <v>0</v>
      </c>
      <c r="X595" s="29">
        <v>0</v>
      </c>
      <c r="Y595" s="29">
        <v>0</v>
      </c>
      <c r="Z595" s="29">
        <f t="shared" si="537"/>
        <v>0</v>
      </c>
      <c r="AA595" s="29">
        <v>0</v>
      </c>
      <c r="AB595" s="29">
        <v>0</v>
      </c>
      <c r="AC595" s="29">
        <v>0</v>
      </c>
      <c r="AD595" s="29">
        <v>0</v>
      </c>
      <c r="AE595" s="29">
        <f t="shared" si="538"/>
        <v>0</v>
      </c>
    </row>
    <row r="596" spans="1:31" s="55" customFormat="1" ht="15.75" customHeight="1">
      <c r="A596" s="1"/>
      <c r="B596" s="33">
        <v>19</v>
      </c>
      <c r="C596" s="49">
        <v>19</v>
      </c>
      <c r="D596" s="29">
        <v>0</v>
      </c>
      <c r="E596" s="29">
        <v>0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29">
        <f t="shared" si="534"/>
        <v>0</v>
      </c>
      <c r="L596" s="29">
        <v>0</v>
      </c>
      <c r="M596" s="29">
        <v>0</v>
      </c>
      <c r="N596" s="29">
        <v>0</v>
      </c>
      <c r="O596" s="29">
        <v>0</v>
      </c>
      <c r="P596" s="29">
        <f t="shared" si="535"/>
        <v>0</v>
      </c>
      <c r="Q596" s="29">
        <v>0</v>
      </c>
      <c r="R596" s="29">
        <v>0</v>
      </c>
      <c r="S596" s="29">
        <v>0</v>
      </c>
      <c r="T596" s="29">
        <v>0</v>
      </c>
      <c r="U596" s="29">
        <f t="shared" si="536"/>
        <v>0</v>
      </c>
      <c r="V596" s="29">
        <v>0</v>
      </c>
      <c r="W596" s="29">
        <v>0</v>
      </c>
      <c r="X596" s="29">
        <v>0</v>
      </c>
      <c r="Y596" s="29">
        <v>0</v>
      </c>
      <c r="Z596" s="29">
        <f t="shared" si="537"/>
        <v>0</v>
      </c>
      <c r="AA596" s="29">
        <v>0</v>
      </c>
      <c r="AB596" s="29">
        <v>0</v>
      </c>
      <c r="AC596" s="29">
        <v>0</v>
      </c>
      <c r="AD596" s="29">
        <v>0</v>
      </c>
      <c r="AE596" s="29">
        <f t="shared" si="538"/>
        <v>0</v>
      </c>
    </row>
    <row r="597" spans="1:31" s="55" customFormat="1" ht="15.75" customHeight="1">
      <c r="A597" s="1"/>
      <c r="B597" s="33">
        <v>20</v>
      </c>
      <c r="C597" s="49">
        <v>20</v>
      </c>
      <c r="D597" s="29">
        <v>0</v>
      </c>
      <c r="E597" s="29">
        <v>0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29">
        <f t="shared" si="534"/>
        <v>0</v>
      </c>
      <c r="L597" s="29">
        <v>0</v>
      </c>
      <c r="M597" s="29">
        <v>0</v>
      </c>
      <c r="N597" s="29">
        <v>0</v>
      </c>
      <c r="O597" s="29">
        <v>0</v>
      </c>
      <c r="P597" s="29">
        <f t="shared" si="535"/>
        <v>0</v>
      </c>
      <c r="Q597" s="29">
        <v>0</v>
      </c>
      <c r="R597" s="29">
        <v>0</v>
      </c>
      <c r="S597" s="29">
        <v>0</v>
      </c>
      <c r="T597" s="29">
        <v>0</v>
      </c>
      <c r="U597" s="29">
        <f t="shared" si="536"/>
        <v>0</v>
      </c>
      <c r="V597" s="29">
        <v>0</v>
      </c>
      <c r="W597" s="29">
        <v>0</v>
      </c>
      <c r="X597" s="29">
        <v>0</v>
      </c>
      <c r="Y597" s="29">
        <v>0</v>
      </c>
      <c r="Z597" s="29">
        <f t="shared" si="537"/>
        <v>0</v>
      </c>
      <c r="AA597" s="29">
        <v>0</v>
      </c>
      <c r="AB597" s="29">
        <v>0</v>
      </c>
      <c r="AC597" s="29">
        <v>0</v>
      </c>
      <c r="AD597" s="29">
        <v>0</v>
      </c>
      <c r="AE597" s="29">
        <f t="shared" si="538"/>
        <v>0</v>
      </c>
    </row>
    <row r="598" spans="1:31" s="55" customFormat="1" ht="30" customHeight="1">
      <c r="A598" s="1"/>
      <c r="B598" s="142" t="s">
        <v>69</v>
      </c>
      <c r="C598" s="143"/>
      <c r="D598" s="51">
        <f>+SUM(D578:D597)</f>
        <v>0</v>
      </c>
      <c r="E598" s="51">
        <f t="shared" ref="E598" si="539">+SUM(E578:E597)</f>
        <v>0</v>
      </c>
      <c r="F598" s="51">
        <f t="shared" ref="F598:AE598" si="540">+SUM(F578:F597)</f>
        <v>0</v>
      </c>
      <c r="G598" s="51">
        <f t="shared" si="540"/>
        <v>0</v>
      </c>
      <c r="H598" s="51">
        <f t="shared" si="540"/>
        <v>0</v>
      </c>
      <c r="I598" s="51">
        <f t="shared" si="540"/>
        <v>0</v>
      </c>
      <c r="J598" s="51">
        <f t="shared" si="540"/>
        <v>0</v>
      </c>
      <c r="K598" s="51">
        <f t="shared" si="540"/>
        <v>0</v>
      </c>
      <c r="L598" s="51">
        <f t="shared" si="540"/>
        <v>0</v>
      </c>
      <c r="M598" s="51">
        <f t="shared" si="540"/>
        <v>0</v>
      </c>
      <c r="N598" s="51">
        <f t="shared" si="540"/>
        <v>0</v>
      </c>
      <c r="O598" s="51">
        <f t="shared" si="540"/>
        <v>0</v>
      </c>
      <c r="P598" s="51">
        <f t="shared" si="540"/>
        <v>0</v>
      </c>
      <c r="Q598" s="51">
        <f t="shared" si="540"/>
        <v>0</v>
      </c>
      <c r="R598" s="51">
        <f t="shared" si="540"/>
        <v>0</v>
      </c>
      <c r="S598" s="51">
        <f t="shared" si="540"/>
        <v>0</v>
      </c>
      <c r="T598" s="51">
        <f t="shared" si="540"/>
        <v>0</v>
      </c>
      <c r="U598" s="51">
        <f t="shared" si="540"/>
        <v>0</v>
      </c>
      <c r="V598" s="51">
        <f t="shared" si="540"/>
        <v>0</v>
      </c>
      <c r="W598" s="51">
        <f t="shared" si="540"/>
        <v>0</v>
      </c>
      <c r="X598" s="51">
        <f t="shared" si="540"/>
        <v>0</v>
      </c>
      <c r="Y598" s="51">
        <f t="shared" si="540"/>
        <v>0</v>
      </c>
      <c r="Z598" s="51">
        <f t="shared" si="540"/>
        <v>0</v>
      </c>
      <c r="AA598" s="51">
        <f t="shared" si="540"/>
        <v>0</v>
      </c>
      <c r="AB598" s="51">
        <f t="shared" si="540"/>
        <v>0</v>
      </c>
      <c r="AC598" s="51">
        <f t="shared" si="540"/>
        <v>0</v>
      </c>
      <c r="AD598" s="51">
        <f t="shared" si="540"/>
        <v>0</v>
      </c>
      <c r="AE598" s="51">
        <f t="shared" si="540"/>
        <v>0</v>
      </c>
    </row>
    <row r="599" spans="1:31" s="55" customFormat="1" ht="15.75" customHeight="1">
      <c r="A599" s="1"/>
      <c r="B599" s="1" t="str">
        <f>B572</f>
        <v>Organik Anak Perusahaan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31" s="55" customFormat="1" ht="14.5">
      <c r="A600" s="1"/>
      <c r="B600" s="40" t="str">
        <f>B165</f>
        <v>Terminal Petikemas Makassar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31" s="55" customFormat="1" ht="14.5">
      <c r="A601" s="1"/>
      <c r="B601" s="137" t="s">
        <v>3</v>
      </c>
      <c r="C601" s="3"/>
      <c r="D601" s="4" t="s">
        <v>0</v>
      </c>
      <c r="E601" s="4" t="s">
        <v>1</v>
      </c>
      <c r="F601" s="4" t="s">
        <v>0</v>
      </c>
      <c r="G601" s="4" t="s">
        <v>1</v>
      </c>
      <c r="H601" s="4" t="s">
        <v>0</v>
      </c>
      <c r="I601" s="4" t="s">
        <v>1</v>
      </c>
      <c r="J601" s="4" t="s">
        <v>0</v>
      </c>
      <c r="K601" s="4" t="s">
        <v>1</v>
      </c>
      <c r="L601" s="5" t="s">
        <v>0</v>
      </c>
      <c r="M601" s="5" t="s">
        <v>0</v>
      </c>
      <c r="N601" s="4" t="s">
        <v>0</v>
      </c>
      <c r="O601" s="4" t="s">
        <v>1</v>
      </c>
      <c r="P601" s="6" t="s">
        <v>0</v>
      </c>
      <c r="Q601" s="5" t="s">
        <v>0</v>
      </c>
      <c r="R601" s="5" t="s">
        <v>0</v>
      </c>
      <c r="S601" s="4" t="s">
        <v>0</v>
      </c>
      <c r="T601" s="4" t="s">
        <v>1</v>
      </c>
      <c r="U601" s="6" t="s">
        <v>0</v>
      </c>
      <c r="V601" s="5" t="s">
        <v>0</v>
      </c>
      <c r="W601" s="5" t="s">
        <v>0</v>
      </c>
      <c r="X601" s="4" t="s">
        <v>0</v>
      </c>
      <c r="Y601" s="4" t="s">
        <v>1</v>
      </c>
      <c r="Z601" s="6" t="s">
        <v>0</v>
      </c>
      <c r="AA601" s="5" t="s">
        <v>0</v>
      </c>
      <c r="AB601" s="5" t="s">
        <v>0</v>
      </c>
      <c r="AC601" s="4" t="s">
        <v>0</v>
      </c>
      <c r="AD601" s="4" t="s">
        <v>1</v>
      </c>
      <c r="AE601" s="6" t="s">
        <v>0</v>
      </c>
    </row>
    <row r="602" spans="1:31" s="55" customFormat="1" ht="15" customHeight="1">
      <c r="A602" s="1"/>
      <c r="B602" s="138"/>
      <c r="C602" s="9" t="s">
        <v>38</v>
      </c>
      <c r="D602" s="9" t="s">
        <v>6</v>
      </c>
      <c r="E602" s="9" t="s">
        <v>6</v>
      </c>
      <c r="F602" s="9" t="s">
        <v>7</v>
      </c>
      <c r="G602" s="9" t="s">
        <v>7</v>
      </c>
      <c r="H602" s="9" t="s">
        <v>8</v>
      </c>
      <c r="I602" s="9" t="s">
        <v>8</v>
      </c>
      <c r="J602" s="9" t="s">
        <v>9</v>
      </c>
      <c r="K602" s="9" t="s">
        <v>9</v>
      </c>
      <c r="L602" s="10" t="s">
        <v>10</v>
      </c>
      <c r="M602" s="10" t="s">
        <v>11</v>
      </c>
      <c r="N602" s="9" t="s">
        <v>12</v>
      </c>
      <c r="O602" s="9" t="s">
        <v>6</v>
      </c>
      <c r="P602" s="11" t="s">
        <v>6</v>
      </c>
      <c r="Q602" s="10" t="s">
        <v>63</v>
      </c>
      <c r="R602" s="10" t="s">
        <v>13</v>
      </c>
      <c r="S602" s="9" t="s">
        <v>14</v>
      </c>
      <c r="T602" s="9" t="s">
        <v>7</v>
      </c>
      <c r="U602" s="11" t="s">
        <v>7</v>
      </c>
      <c r="V602" s="10" t="s">
        <v>15</v>
      </c>
      <c r="W602" s="10" t="s">
        <v>16</v>
      </c>
      <c r="X602" s="9" t="s">
        <v>17</v>
      </c>
      <c r="Y602" s="9" t="s">
        <v>8</v>
      </c>
      <c r="Z602" s="11" t="s">
        <v>8</v>
      </c>
      <c r="AA602" s="10" t="s">
        <v>18</v>
      </c>
      <c r="AB602" s="10" t="s">
        <v>19</v>
      </c>
      <c r="AC602" s="9" t="s">
        <v>9</v>
      </c>
      <c r="AD602" s="9" t="s">
        <v>9</v>
      </c>
      <c r="AE602" s="11" t="s">
        <v>20</v>
      </c>
    </row>
    <row r="603" spans="1:31" s="55" customFormat="1" ht="14.5">
      <c r="A603" s="1"/>
      <c r="B603" s="139"/>
      <c r="C603" s="13"/>
      <c r="D603" s="14">
        <v>2021</v>
      </c>
      <c r="E603" s="14">
        <v>2021</v>
      </c>
      <c r="F603" s="14">
        <v>2021</v>
      </c>
      <c r="G603" s="14">
        <v>2021</v>
      </c>
      <c r="H603" s="14">
        <v>2021</v>
      </c>
      <c r="I603" s="14">
        <v>2021</v>
      </c>
      <c r="J603" s="14">
        <v>2021</v>
      </c>
      <c r="K603" s="14">
        <v>2021</v>
      </c>
      <c r="L603" s="15" t="s">
        <v>22</v>
      </c>
      <c r="M603" s="15" t="s">
        <v>22</v>
      </c>
      <c r="N603" s="14" t="s">
        <v>22</v>
      </c>
      <c r="O603" s="14" t="s">
        <v>22</v>
      </c>
      <c r="P603" s="16">
        <v>2022</v>
      </c>
      <c r="Q603" s="15" t="s">
        <v>22</v>
      </c>
      <c r="R603" s="15" t="s">
        <v>22</v>
      </c>
      <c r="S603" s="14" t="s">
        <v>22</v>
      </c>
      <c r="T603" s="14" t="s">
        <v>22</v>
      </c>
      <c r="U603" s="16">
        <v>2022</v>
      </c>
      <c r="V603" s="15" t="s">
        <v>22</v>
      </c>
      <c r="W603" s="15" t="s">
        <v>22</v>
      </c>
      <c r="X603" s="14" t="s">
        <v>22</v>
      </c>
      <c r="Y603" s="14" t="s">
        <v>22</v>
      </c>
      <c r="Z603" s="16">
        <v>2022</v>
      </c>
      <c r="AA603" s="15" t="s">
        <v>22</v>
      </c>
      <c r="AB603" s="15" t="s">
        <v>22</v>
      </c>
      <c r="AC603" s="14">
        <v>2022</v>
      </c>
      <c r="AD603" s="14">
        <v>2022</v>
      </c>
      <c r="AE603" s="16">
        <v>2022</v>
      </c>
    </row>
    <row r="604" spans="1:31" s="55" customFormat="1" ht="14.5">
      <c r="A604" s="1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 s="55" customFormat="1" ht="14.5">
      <c r="A605" s="1"/>
      <c r="B605" s="33">
        <v>1</v>
      </c>
      <c r="C605" s="49">
        <v>1</v>
      </c>
      <c r="D605" s="29">
        <v>0</v>
      </c>
      <c r="E605" s="29">
        <v>0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29">
        <f>E605+G605+I605</f>
        <v>0</v>
      </c>
      <c r="L605" s="29">
        <v>0</v>
      </c>
      <c r="M605" s="29">
        <v>0</v>
      </c>
      <c r="N605" s="29">
        <v>0</v>
      </c>
      <c r="O605" s="29">
        <v>0</v>
      </c>
      <c r="P605" s="29">
        <f>N605</f>
        <v>0</v>
      </c>
      <c r="Q605" s="29">
        <v>0</v>
      </c>
      <c r="R605" s="29">
        <v>0</v>
      </c>
      <c r="S605" s="29">
        <v>0</v>
      </c>
      <c r="T605" s="29">
        <v>0</v>
      </c>
      <c r="U605" s="29">
        <f>S605</f>
        <v>0</v>
      </c>
      <c r="V605" s="29">
        <v>0</v>
      </c>
      <c r="W605" s="29">
        <v>0</v>
      </c>
      <c r="X605" s="29">
        <v>0</v>
      </c>
      <c r="Y605" s="29">
        <v>0</v>
      </c>
      <c r="Z605" s="29">
        <f>X605</f>
        <v>0</v>
      </c>
      <c r="AA605" s="29">
        <v>0</v>
      </c>
      <c r="AB605" s="29">
        <v>0</v>
      </c>
      <c r="AC605" s="29">
        <v>0</v>
      </c>
      <c r="AD605" s="29">
        <v>0</v>
      </c>
      <c r="AE605" s="29">
        <f>AC605</f>
        <v>0</v>
      </c>
    </row>
    <row r="606" spans="1:31" s="55" customFormat="1" ht="14.5">
      <c r="A606" s="1"/>
      <c r="B606" s="33">
        <v>2</v>
      </c>
      <c r="C606" s="49">
        <v>2</v>
      </c>
      <c r="D606" s="29">
        <v>0</v>
      </c>
      <c r="E606" s="29">
        <v>0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29">
        <f t="shared" ref="K606:K624" si="541">E606+G606+I606</f>
        <v>0</v>
      </c>
      <c r="L606" s="29">
        <v>0</v>
      </c>
      <c r="M606" s="29">
        <v>0</v>
      </c>
      <c r="N606" s="29">
        <v>0</v>
      </c>
      <c r="O606" s="29">
        <v>0</v>
      </c>
      <c r="P606" s="29">
        <f t="shared" ref="P606:P624" si="542">N606</f>
        <v>0</v>
      </c>
      <c r="Q606" s="29">
        <v>0</v>
      </c>
      <c r="R606" s="29">
        <v>0</v>
      </c>
      <c r="S606" s="29">
        <v>0</v>
      </c>
      <c r="T606" s="29">
        <v>0</v>
      </c>
      <c r="U606" s="29">
        <f t="shared" ref="U606:U624" si="543">S606</f>
        <v>0</v>
      </c>
      <c r="V606" s="29">
        <v>0</v>
      </c>
      <c r="W606" s="29">
        <v>0</v>
      </c>
      <c r="X606" s="29">
        <v>0</v>
      </c>
      <c r="Y606" s="29">
        <v>0</v>
      </c>
      <c r="Z606" s="29">
        <f t="shared" ref="Z606:Z624" si="544">X606</f>
        <v>0</v>
      </c>
      <c r="AA606" s="29">
        <v>0</v>
      </c>
      <c r="AB606" s="29">
        <v>0</v>
      </c>
      <c r="AC606" s="29">
        <v>0</v>
      </c>
      <c r="AD606" s="29">
        <v>0</v>
      </c>
      <c r="AE606" s="29">
        <f t="shared" ref="AE606:AE624" si="545">AC606</f>
        <v>0</v>
      </c>
    </row>
    <row r="607" spans="1:31" s="55" customFormat="1" ht="14.5">
      <c r="A607" s="1"/>
      <c r="B607" s="33">
        <v>3</v>
      </c>
      <c r="C607" s="49">
        <v>3</v>
      </c>
      <c r="D607" s="29">
        <v>0</v>
      </c>
      <c r="E607" s="29">
        <v>0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29">
        <f t="shared" si="541"/>
        <v>0</v>
      </c>
      <c r="L607" s="29">
        <v>0</v>
      </c>
      <c r="M607" s="29">
        <v>0</v>
      </c>
      <c r="N607" s="29">
        <v>0</v>
      </c>
      <c r="O607" s="29">
        <v>0</v>
      </c>
      <c r="P607" s="29">
        <f t="shared" si="542"/>
        <v>0</v>
      </c>
      <c r="Q607" s="29">
        <v>0</v>
      </c>
      <c r="R607" s="29">
        <v>0</v>
      </c>
      <c r="S607" s="29">
        <v>0</v>
      </c>
      <c r="T607" s="29">
        <v>0</v>
      </c>
      <c r="U607" s="29">
        <f t="shared" si="543"/>
        <v>0</v>
      </c>
      <c r="V607" s="29">
        <v>0</v>
      </c>
      <c r="W607" s="29">
        <v>0</v>
      </c>
      <c r="X607" s="29">
        <v>0</v>
      </c>
      <c r="Y607" s="29">
        <v>0</v>
      </c>
      <c r="Z607" s="29">
        <f t="shared" si="544"/>
        <v>0</v>
      </c>
      <c r="AA607" s="29">
        <v>0</v>
      </c>
      <c r="AB607" s="29">
        <v>0</v>
      </c>
      <c r="AC607" s="29">
        <v>0</v>
      </c>
      <c r="AD607" s="29">
        <v>0</v>
      </c>
      <c r="AE607" s="29">
        <f t="shared" si="545"/>
        <v>0</v>
      </c>
    </row>
    <row r="608" spans="1:31" s="55" customFormat="1" ht="14.5">
      <c r="A608" s="1"/>
      <c r="B608" s="33">
        <v>4</v>
      </c>
      <c r="C608" s="49">
        <v>4</v>
      </c>
      <c r="D608" s="29">
        <v>0</v>
      </c>
      <c r="E608" s="29">
        <v>0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29">
        <f t="shared" si="541"/>
        <v>0</v>
      </c>
      <c r="L608" s="29">
        <v>0</v>
      </c>
      <c r="M608" s="29">
        <v>0</v>
      </c>
      <c r="N608" s="29">
        <v>0</v>
      </c>
      <c r="O608" s="29">
        <v>0</v>
      </c>
      <c r="P608" s="29">
        <f t="shared" si="542"/>
        <v>0</v>
      </c>
      <c r="Q608" s="29">
        <v>0</v>
      </c>
      <c r="R608" s="29">
        <v>0</v>
      </c>
      <c r="S608" s="29">
        <v>0</v>
      </c>
      <c r="T608" s="29">
        <v>0</v>
      </c>
      <c r="U608" s="29">
        <f t="shared" si="543"/>
        <v>0</v>
      </c>
      <c r="V608" s="29">
        <v>0</v>
      </c>
      <c r="W608" s="29">
        <v>0</v>
      </c>
      <c r="X608" s="29">
        <v>0</v>
      </c>
      <c r="Y608" s="29">
        <v>0</v>
      </c>
      <c r="Z608" s="29">
        <f t="shared" si="544"/>
        <v>0</v>
      </c>
      <c r="AA608" s="29">
        <v>0</v>
      </c>
      <c r="AB608" s="29">
        <v>0</v>
      </c>
      <c r="AC608" s="29">
        <v>0</v>
      </c>
      <c r="AD608" s="29">
        <v>0</v>
      </c>
      <c r="AE608" s="29">
        <f t="shared" si="545"/>
        <v>0</v>
      </c>
    </row>
    <row r="609" spans="1:31" s="55" customFormat="1" ht="14.5">
      <c r="A609" s="1"/>
      <c r="B609" s="33">
        <v>5</v>
      </c>
      <c r="C609" s="49">
        <v>5</v>
      </c>
      <c r="D609" s="29">
        <v>0</v>
      </c>
      <c r="E609" s="29">
        <v>0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29">
        <f t="shared" si="541"/>
        <v>0</v>
      </c>
      <c r="L609" s="29">
        <v>0</v>
      </c>
      <c r="M609" s="29">
        <v>0</v>
      </c>
      <c r="N609" s="29">
        <v>0</v>
      </c>
      <c r="O609" s="29">
        <v>0</v>
      </c>
      <c r="P609" s="29">
        <f t="shared" si="542"/>
        <v>0</v>
      </c>
      <c r="Q609" s="29">
        <v>0</v>
      </c>
      <c r="R609" s="29">
        <v>0</v>
      </c>
      <c r="S609" s="29">
        <v>0</v>
      </c>
      <c r="T609" s="29">
        <v>0</v>
      </c>
      <c r="U609" s="29">
        <f t="shared" si="543"/>
        <v>0</v>
      </c>
      <c r="V609" s="29">
        <v>0</v>
      </c>
      <c r="W609" s="29">
        <v>0</v>
      </c>
      <c r="X609" s="29">
        <v>0</v>
      </c>
      <c r="Y609" s="29">
        <v>0</v>
      </c>
      <c r="Z609" s="29">
        <f t="shared" si="544"/>
        <v>0</v>
      </c>
      <c r="AA609" s="29">
        <v>0</v>
      </c>
      <c r="AB609" s="29">
        <v>0</v>
      </c>
      <c r="AC609" s="29">
        <v>0</v>
      </c>
      <c r="AD609" s="29">
        <v>0</v>
      </c>
      <c r="AE609" s="29">
        <f t="shared" si="545"/>
        <v>0</v>
      </c>
    </row>
    <row r="610" spans="1:31" s="55" customFormat="1" ht="14.5">
      <c r="A610" s="1"/>
      <c r="B610" s="33">
        <v>6</v>
      </c>
      <c r="C610" s="49">
        <v>6</v>
      </c>
      <c r="D610" s="29">
        <v>0</v>
      </c>
      <c r="E610" s="29">
        <v>0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29">
        <f t="shared" si="541"/>
        <v>0</v>
      </c>
      <c r="L610" s="29">
        <v>0</v>
      </c>
      <c r="M610" s="29">
        <v>0</v>
      </c>
      <c r="N610" s="29">
        <v>0</v>
      </c>
      <c r="O610" s="29">
        <v>0</v>
      </c>
      <c r="P610" s="29">
        <f t="shared" si="542"/>
        <v>0</v>
      </c>
      <c r="Q610" s="29">
        <v>0</v>
      </c>
      <c r="R610" s="29">
        <v>0</v>
      </c>
      <c r="S610" s="29">
        <v>0</v>
      </c>
      <c r="T610" s="29">
        <v>0</v>
      </c>
      <c r="U610" s="29">
        <f t="shared" si="543"/>
        <v>0</v>
      </c>
      <c r="V610" s="29">
        <v>0</v>
      </c>
      <c r="W610" s="29">
        <v>0</v>
      </c>
      <c r="X610" s="29">
        <v>0</v>
      </c>
      <c r="Y610" s="29">
        <v>0</v>
      </c>
      <c r="Z610" s="29">
        <f t="shared" si="544"/>
        <v>0</v>
      </c>
      <c r="AA610" s="29">
        <v>0</v>
      </c>
      <c r="AB610" s="29">
        <v>0</v>
      </c>
      <c r="AC610" s="29">
        <v>0</v>
      </c>
      <c r="AD610" s="29">
        <v>0</v>
      </c>
      <c r="AE610" s="29">
        <f t="shared" si="545"/>
        <v>0</v>
      </c>
    </row>
    <row r="611" spans="1:31" s="55" customFormat="1" ht="14.5">
      <c r="A611" s="1"/>
      <c r="B611" s="33">
        <v>7</v>
      </c>
      <c r="C611" s="49">
        <v>7</v>
      </c>
      <c r="D611" s="29">
        <v>0</v>
      </c>
      <c r="E611" s="29">
        <v>0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29">
        <f t="shared" si="541"/>
        <v>0</v>
      </c>
      <c r="L611" s="29">
        <v>0</v>
      </c>
      <c r="M611" s="29">
        <v>0</v>
      </c>
      <c r="N611" s="29">
        <v>0</v>
      </c>
      <c r="O611" s="29">
        <v>0</v>
      </c>
      <c r="P611" s="29">
        <f t="shared" si="542"/>
        <v>0</v>
      </c>
      <c r="Q611" s="29">
        <v>0</v>
      </c>
      <c r="R611" s="29">
        <v>0</v>
      </c>
      <c r="S611" s="29">
        <v>0</v>
      </c>
      <c r="T611" s="29">
        <v>0</v>
      </c>
      <c r="U611" s="29">
        <f t="shared" si="543"/>
        <v>0</v>
      </c>
      <c r="V611" s="29">
        <v>0</v>
      </c>
      <c r="W611" s="29">
        <v>0</v>
      </c>
      <c r="X611" s="29">
        <v>0</v>
      </c>
      <c r="Y611" s="29">
        <v>0</v>
      </c>
      <c r="Z611" s="29">
        <f t="shared" si="544"/>
        <v>0</v>
      </c>
      <c r="AA611" s="29">
        <v>0</v>
      </c>
      <c r="AB611" s="29">
        <v>0</v>
      </c>
      <c r="AC611" s="29">
        <v>0</v>
      </c>
      <c r="AD611" s="29">
        <v>0</v>
      </c>
      <c r="AE611" s="29">
        <f t="shared" si="545"/>
        <v>0</v>
      </c>
    </row>
    <row r="612" spans="1:31" s="55" customFormat="1" ht="14.5">
      <c r="A612" s="1"/>
      <c r="B612" s="33">
        <v>8</v>
      </c>
      <c r="C612" s="49">
        <v>8</v>
      </c>
      <c r="D612" s="29">
        <v>0</v>
      </c>
      <c r="E612" s="29">
        <v>0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29">
        <f t="shared" si="541"/>
        <v>0</v>
      </c>
      <c r="L612" s="29">
        <v>0</v>
      </c>
      <c r="M612" s="29">
        <v>0</v>
      </c>
      <c r="N612" s="29">
        <v>0</v>
      </c>
      <c r="O612" s="29">
        <v>0</v>
      </c>
      <c r="P612" s="29">
        <f t="shared" si="542"/>
        <v>0</v>
      </c>
      <c r="Q612" s="29">
        <v>0</v>
      </c>
      <c r="R612" s="29">
        <v>0</v>
      </c>
      <c r="S612" s="29">
        <v>0</v>
      </c>
      <c r="T612" s="29">
        <v>0</v>
      </c>
      <c r="U612" s="29">
        <f t="shared" si="543"/>
        <v>0</v>
      </c>
      <c r="V612" s="29">
        <v>0</v>
      </c>
      <c r="W612" s="29">
        <v>0</v>
      </c>
      <c r="X612" s="29">
        <v>0</v>
      </c>
      <c r="Y612" s="29">
        <v>0</v>
      </c>
      <c r="Z612" s="29">
        <f t="shared" si="544"/>
        <v>0</v>
      </c>
      <c r="AA612" s="29">
        <v>0</v>
      </c>
      <c r="AB612" s="29">
        <v>0</v>
      </c>
      <c r="AC612" s="29">
        <v>0</v>
      </c>
      <c r="AD612" s="29">
        <v>0</v>
      </c>
      <c r="AE612" s="29">
        <f t="shared" si="545"/>
        <v>0</v>
      </c>
    </row>
    <row r="613" spans="1:31" s="55" customFormat="1" ht="14.5">
      <c r="A613" s="1"/>
      <c r="B613" s="33">
        <v>9</v>
      </c>
      <c r="C613" s="49">
        <v>9</v>
      </c>
      <c r="D613" s="29">
        <v>0</v>
      </c>
      <c r="E613" s="29">
        <v>0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29">
        <f t="shared" si="541"/>
        <v>0</v>
      </c>
      <c r="L613" s="29">
        <v>0</v>
      </c>
      <c r="M613" s="29">
        <v>0</v>
      </c>
      <c r="N613" s="29">
        <v>0</v>
      </c>
      <c r="O613" s="29">
        <v>0</v>
      </c>
      <c r="P613" s="29">
        <f t="shared" si="542"/>
        <v>0</v>
      </c>
      <c r="Q613" s="29">
        <v>0</v>
      </c>
      <c r="R613" s="29">
        <v>0</v>
      </c>
      <c r="S613" s="29">
        <v>0</v>
      </c>
      <c r="T613" s="29">
        <v>0</v>
      </c>
      <c r="U613" s="29">
        <f t="shared" si="543"/>
        <v>0</v>
      </c>
      <c r="V613" s="29">
        <v>0</v>
      </c>
      <c r="W613" s="29">
        <v>0</v>
      </c>
      <c r="X613" s="29">
        <v>0</v>
      </c>
      <c r="Y613" s="29">
        <v>0</v>
      </c>
      <c r="Z613" s="29">
        <f t="shared" si="544"/>
        <v>0</v>
      </c>
      <c r="AA613" s="29">
        <v>0</v>
      </c>
      <c r="AB613" s="29">
        <v>0</v>
      </c>
      <c r="AC613" s="29">
        <v>0</v>
      </c>
      <c r="AD613" s="29">
        <v>0</v>
      </c>
      <c r="AE613" s="29">
        <f t="shared" si="545"/>
        <v>0</v>
      </c>
    </row>
    <row r="614" spans="1:31" s="55" customFormat="1" ht="14.5">
      <c r="A614" s="1"/>
      <c r="B614" s="33">
        <v>10</v>
      </c>
      <c r="C614" s="49">
        <v>10</v>
      </c>
      <c r="D614" s="29">
        <v>0</v>
      </c>
      <c r="E614" s="29">
        <v>0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29">
        <f t="shared" si="541"/>
        <v>0</v>
      </c>
      <c r="L614" s="29">
        <v>0</v>
      </c>
      <c r="M614" s="29">
        <v>0</v>
      </c>
      <c r="N614" s="29">
        <v>0</v>
      </c>
      <c r="O614" s="29">
        <v>0</v>
      </c>
      <c r="P614" s="29">
        <f t="shared" si="542"/>
        <v>0</v>
      </c>
      <c r="Q614" s="29">
        <v>0</v>
      </c>
      <c r="R614" s="29">
        <v>0</v>
      </c>
      <c r="S614" s="29">
        <v>0</v>
      </c>
      <c r="T614" s="29">
        <v>0</v>
      </c>
      <c r="U614" s="29">
        <f t="shared" si="543"/>
        <v>0</v>
      </c>
      <c r="V614" s="29">
        <v>0</v>
      </c>
      <c r="W614" s="29">
        <v>0</v>
      </c>
      <c r="X614" s="29">
        <v>0</v>
      </c>
      <c r="Y614" s="29">
        <v>0</v>
      </c>
      <c r="Z614" s="29">
        <f t="shared" si="544"/>
        <v>0</v>
      </c>
      <c r="AA614" s="29">
        <v>0</v>
      </c>
      <c r="AB614" s="29">
        <v>0</v>
      </c>
      <c r="AC614" s="29">
        <v>0</v>
      </c>
      <c r="AD614" s="29">
        <v>0</v>
      </c>
      <c r="AE614" s="29">
        <f t="shared" si="545"/>
        <v>0</v>
      </c>
    </row>
    <row r="615" spans="1:31" s="55" customFormat="1" ht="14.5">
      <c r="A615" s="1"/>
      <c r="B615" s="33">
        <v>11</v>
      </c>
      <c r="C615" s="49">
        <v>11</v>
      </c>
      <c r="D615" s="29">
        <v>0</v>
      </c>
      <c r="E615" s="29">
        <v>0</v>
      </c>
      <c r="F615" s="29">
        <v>0</v>
      </c>
      <c r="G615" s="29">
        <v>0</v>
      </c>
      <c r="H615" s="29">
        <v>0</v>
      </c>
      <c r="I615" s="29">
        <v>0</v>
      </c>
      <c r="J615" s="29">
        <v>0</v>
      </c>
      <c r="K615" s="29">
        <f t="shared" si="541"/>
        <v>0</v>
      </c>
      <c r="L615" s="29">
        <v>0</v>
      </c>
      <c r="M615" s="29">
        <v>0</v>
      </c>
      <c r="N615" s="29">
        <v>0</v>
      </c>
      <c r="O615" s="29">
        <v>0</v>
      </c>
      <c r="P615" s="29">
        <f t="shared" si="542"/>
        <v>0</v>
      </c>
      <c r="Q615" s="29">
        <v>0</v>
      </c>
      <c r="R615" s="29">
        <v>0</v>
      </c>
      <c r="S615" s="29">
        <v>0</v>
      </c>
      <c r="T615" s="29">
        <v>0</v>
      </c>
      <c r="U615" s="29">
        <f t="shared" si="543"/>
        <v>0</v>
      </c>
      <c r="V615" s="29">
        <v>0</v>
      </c>
      <c r="W615" s="29">
        <v>0</v>
      </c>
      <c r="X615" s="29">
        <v>0</v>
      </c>
      <c r="Y615" s="29">
        <v>0</v>
      </c>
      <c r="Z615" s="29">
        <f t="shared" si="544"/>
        <v>0</v>
      </c>
      <c r="AA615" s="29">
        <v>0</v>
      </c>
      <c r="AB615" s="29">
        <v>0</v>
      </c>
      <c r="AC615" s="29">
        <v>0</v>
      </c>
      <c r="AD615" s="29">
        <v>0</v>
      </c>
      <c r="AE615" s="29">
        <f t="shared" si="545"/>
        <v>0</v>
      </c>
    </row>
    <row r="616" spans="1:31" s="55" customFormat="1" ht="14.5">
      <c r="A616" s="1"/>
      <c r="B616" s="33">
        <v>12</v>
      </c>
      <c r="C616" s="49">
        <v>12</v>
      </c>
      <c r="D616" s="29">
        <v>0</v>
      </c>
      <c r="E616" s="29">
        <v>0</v>
      </c>
      <c r="F616" s="29">
        <v>0</v>
      </c>
      <c r="G616" s="29">
        <v>0</v>
      </c>
      <c r="H616" s="29">
        <v>0</v>
      </c>
      <c r="I616" s="29">
        <v>0</v>
      </c>
      <c r="J616" s="29">
        <v>0</v>
      </c>
      <c r="K616" s="29">
        <f t="shared" si="541"/>
        <v>0</v>
      </c>
      <c r="L616" s="29">
        <v>0</v>
      </c>
      <c r="M616" s="29">
        <v>0</v>
      </c>
      <c r="N616" s="29">
        <v>0</v>
      </c>
      <c r="O616" s="29">
        <v>0</v>
      </c>
      <c r="P616" s="29">
        <f t="shared" si="542"/>
        <v>0</v>
      </c>
      <c r="Q616" s="29">
        <v>0</v>
      </c>
      <c r="R616" s="29">
        <v>0</v>
      </c>
      <c r="S616" s="29">
        <v>0</v>
      </c>
      <c r="T616" s="29">
        <v>0</v>
      </c>
      <c r="U616" s="29">
        <f t="shared" si="543"/>
        <v>0</v>
      </c>
      <c r="V616" s="29">
        <v>0</v>
      </c>
      <c r="W616" s="29">
        <v>0</v>
      </c>
      <c r="X616" s="29">
        <v>0</v>
      </c>
      <c r="Y616" s="29">
        <v>0</v>
      </c>
      <c r="Z616" s="29">
        <f t="shared" si="544"/>
        <v>0</v>
      </c>
      <c r="AA616" s="29">
        <v>0</v>
      </c>
      <c r="AB616" s="29">
        <v>0</v>
      </c>
      <c r="AC616" s="29">
        <v>0</v>
      </c>
      <c r="AD616" s="29">
        <v>0</v>
      </c>
      <c r="AE616" s="29">
        <f t="shared" si="545"/>
        <v>0</v>
      </c>
    </row>
    <row r="617" spans="1:31" s="55" customFormat="1" ht="15.75" customHeight="1">
      <c r="A617" s="1"/>
      <c r="B617" s="33">
        <v>13</v>
      </c>
      <c r="C617" s="49">
        <v>13</v>
      </c>
      <c r="D617" s="29">
        <v>0</v>
      </c>
      <c r="E617" s="29">
        <v>0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K617" s="29">
        <f t="shared" si="541"/>
        <v>0</v>
      </c>
      <c r="L617" s="29">
        <v>0</v>
      </c>
      <c r="M617" s="29">
        <v>0</v>
      </c>
      <c r="N617" s="29">
        <v>0</v>
      </c>
      <c r="O617" s="29">
        <v>0</v>
      </c>
      <c r="P617" s="29">
        <f t="shared" si="542"/>
        <v>0</v>
      </c>
      <c r="Q617" s="29">
        <v>0</v>
      </c>
      <c r="R617" s="29">
        <v>0</v>
      </c>
      <c r="S617" s="29">
        <v>0</v>
      </c>
      <c r="T617" s="29">
        <v>0</v>
      </c>
      <c r="U617" s="29">
        <f t="shared" si="543"/>
        <v>0</v>
      </c>
      <c r="V617" s="29">
        <v>0</v>
      </c>
      <c r="W617" s="29">
        <v>0</v>
      </c>
      <c r="X617" s="29">
        <v>0</v>
      </c>
      <c r="Y617" s="29">
        <v>0</v>
      </c>
      <c r="Z617" s="29">
        <f t="shared" si="544"/>
        <v>0</v>
      </c>
      <c r="AA617" s="29">
        <v>0</v>
      </c>
      <c r="AB617" s="29">
        <v>0</v>
      </c>
      <c r="AC617" s="29">
        <v>0</v>
      </c>
      <c r="AD617" s="29">
        <v>0</v>
      </c>
      <c r="AE617" s="29">
        <f t="shared" si="545"/>
        <v>0</v>
      </c>
    </row>
    <row r="618" spans="1:31" s="55" customFormat="1" ht="15.75" customHeight="1">
      <c r="A618" s="1"/>
      <c r="B618" s="33">
        <v>14</v>
      </c>
      <c r="C618" s="49">
        <v>14</v>
      </c>
      <c r="D618" s="29">
        <v>0</v>
      </c>
      <c r="E618" s="29">
        <v>0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29">
        <f t="shared" si="541"/>
        <v>0</v>
      </c>
      <c r="L618" s="29">
        <v>0</v>
      </c>
      <c r="M618" s="29">
        <v>0</v>
      </c>
      <c r="N618" s="29">
        <v>0</v>
      </c>
      <c r="O618" s="29">
        <v>0</v>
      </c>
      <c r="P618" s="29">
        <f t="shared" si="542"/>
        <v>0</v>
      </c>
      <c r="Q618" s="29">
        <v>0</v>
      </c>
      <c r="R618" s="29">
        <v>0</v>
      </c>
      <c r="S618" s="29">
        <v>0</v>
      </c>
      <c r="T618" s="29">
        <v>0</v>
      </c>
      <c r="U618" s="29">
        <f t="shared" si="543"/>
        <v>0</v>
      </c>
      <c r="V618" s="29">
        <v>0</v>
      </c>
      <c r="W618" s="29">
        <v>0</v>
      </c>
      <c r="X618" s="29">
        <v>0</v>
      </c>
      <c r="Y618" s="29">
        <v>0</v>
      </c>
      <c r="Z618" s="29">
        <f t="shared" si="544"/>
        <v>0</v>
      </c>
      <c r="AA618" s="29">
        <v>0</v>
      </c>
      <c r="AB618" s="29">
        <v>0</v>
      </c>
      <c r="AC618" s="29">
        <v>0</v>
      </c>
      <c r="AD618" s="29">
        <v>0</v>
      </c>
      <c r="AE618" s="29">
        <f t="shared" si="545"/>
        <v>0</v>
      </c>
    </row>
    <row r="619" spans="1:31" s="55" customFormat="1" ht="15.75" customHeight="1">
      <c r="A619" s="1"/>
      <c r="B619" s="33">
        <v>15</v>
      </c>
      <c r="C619" s="49">
        <v>15</v>
      </c>
      <c r="D619" s="29">
        <v>0</v>
      </c>
      <c r="E619" s="29">
        <v>0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29">
        <f t="shared" si="541"/>
        <v>0</v>
      </c>
      <c r="L619" s="29">
        <v>0</v>
      </c>
      <c r="M619" s="29">
        <v>0</v>
      </c>
      <c r="N619" s="29">
        <v>0</v>
      </c>
      <c r="O619" s="29">
        <v>0</v>
      </c>
      <c r="P619" s="29">
        <f t="shared" si="542"/>
        <v>0</v>
      </c>
      <c r="Q619" s="29">
        <v>0</v>
      </c>
      <c r="R619" s="29">
        <v>0</v>
      </c>
      <c r="S619" s="29">
        <v>0</v>
      </c>
      <c r="T619" s="29">
        <v>0</v>
      </c>
      <c r="U619" s="29">
        <f t="shared" si="543"/>
        <v>0</v>
      </c>
      <c r="V619" s="29">
        <v>0</v>
      </c>
      <c r="W619" s="29">
        <v>0</v>
      </c>
      <c r="X619" s="29">
        <v>0</v>
      </c>
      <c r="Y619" s="29">
        <v>0</v>
      </c>
      <c r="Z619" s="29">
        <f t="shared" si="544"/>
        <v>0</v>
      </c>
      <c r="AA619" s="29">
        <v>0</v>
      </c>
      <c r="AB619" s="29">
        <v>0</v>
      </c>
      <c r="AC619" s="29">
        <v>0</v>
      </c>
      <c r="AD619" s="29">
        <v>0</v>
      </c>
      <c r="AE619" s="29">
        <f t="shared" si="545"/>
        <v>0</v>
      </c>
    </row>
    <row r="620" spans="1:31" s="55" customFormat="1" ht="15.75" customHeight="1">
      <c r="A620" s="1"/>
      <c r="B620" s="33">
        <v>16</v>
      </c>
      <c r="C620" s="49">
        <v>16</v>
      </c>
      <c r="D620" s="29">
        <v>0</v>
      </c>
      <c r="E620" s="29">
        <v>0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29">
        <f t="shared" si="541"/>
        <v>0</v>
      </c>
      <c r="L620" s="29">
        <v>0</v>
      </c>
      <c r="M620" s="29">
        <v>0</v>
      </c>
      <c r="N620" s="29">
        <v>0</v>
      </c>
      <c r="O620" s="29">
        <v>0</v>
      </c>
      <c r="P620" s="29">
        <f t="shared" si="542"/>
        <v>0</v>
      </c>
      <c r="Q620" s="29">
        <v>0</v>
      </c>
      <c r="R620" s="29">
        <v>0</v>
      </c>
      <c r="S620" s="29">
        <v>0</v>
      </c>
      <c r="T620" s="29">
        <v>0</v>
      </c>
      <c r="U620" s="29">
        <f t="shared" si="543"/>
        <v>0</v>
      </c>
      <c r="V620" s="29">
        <v>0</v>
      </c>
      <c r="W620" s="29">
        <v>0</v>
      </c>
      <c r="X620" s="29">
        <v>0</v>
      </c>
      <c r="Y620" s="29">
        <v>0</v>
      </c>
      <c r="Z620" s="29">
        <f t="shared" si="544"/>
        <v>0</v>
      </c>
      <c r="AA620" s="29">
        <v>0</v>
      </c>
      <c r="AB620" s="29">
        <v>0</v>
      </c>
      <c r="AC620" s="29">
        <v>0</v>
      </c>
      <c r="AD620" s="29">
        <v>0</v>
      </c>
      <c r="AE620" s="29">
        <f t="shared" si="545"/>
        <v>0</v>
      </c>
    </row>
    <row r="621" spans="1:31" s="55" customFormat="1" ht="15.75" customHeight="1">
      <c r="A621" s="1"/>
      <c r="B621" s="33">
        <v>17</v>
      </c>
      <c r="C621" s="49">
        <v>17</v>
      </c>
      <c r="D621" s="29">
        <v>0</v>
      </c>
      <c r="E621" s="29">
        <v>0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29">
        <f t="shared" si="541"/>
        <v>0</v>
      </c>
      <c r="L621" s="29">
        <v>0</v>
      </c>
      <c r="M621" s="29">
        <v>0</v>
      </c>
      <c r="N621" s="29">
        <v>0</v>
      </c>
      <c r="O621" s="29">
        <v>0</v>
      </c>
      <c r="P621" s="29">
        <f t="shared" si="542"/>
        <v>0</v>
      </c>
      <c r="Q621" s="29">
        <v>0</v>
      </c>
      <c r="R621" s="29">
        <v>0</v>
      </c>
      <c r="S621" s="29">
        <v>0</v>
      </c>
      <c r="T621" s="29">
        <v>0</v>
      </c>
      <c r="U621" s="29">
        <f t="shared" si="543"/>
        <v>0</v>
      </c>
      <c r="V621" s="29">
        <v>0</v>
      </c>
      <c r="W621" s="29">
        <v>0</v>
      </c>
      <c r="X621" s="29">
        <v>0</v>
      </c>
      <c r="Y621" s="29">
        <v>0</v>
      </c>
      <c r="Z621" s="29">
        <f t="shared" si="544"/>
        <v>0</v>
      </c>
      <c r="AA621" s="29">
        <v>0</v>
      </c>
      <c r="AB621" s="29">
        <v>0</v>
      </c>
      <c r="AC621" s="29">
        <v>0</v>
      </c>
      <c r="AD621" s="29">
        <v>0</v>
      </c>
      <c r="AE621" s="29">
        <f t="shared" si="545"/>
        <v>0</v>
      </c>
    </row>
    <row r="622" spans="1:31" s="55" customFormat="1" ht="15.75" customHeight="1">
      <c r="A622" s="1"/>
      <c r="B622" s="33">
        <v>18</v>
      </c>
      <c r="C622" s="49">
        <v>18</v>
      </c>
      <c r="D622" s="29">
        <v>0</v>
      </c>
      <c r="E622" s="29">
        <v>0</v>
      </c>
      <c r="F622" s="29">
        <v>0</v>
      </c>
      <c r="G622" s="29">
        <v>0</v>
      </c>
      <c r="H622" s="29">
        <v>0</v>
      </c>
      <c r="I622" s="29">
        <v>0</v>
      </c>
      <c r="J622" s="29">
        <v>0</v>
      </c>
      <c r="K622" s="29">
        <f t="shared" si="541"/>
        <v>0</v>
      </c>
      <c r="L622" s="29">
        <v>0</v>
      </c>
      <c r="M622" s="29">
        <v>0</v>
      </c>
      <c r="N622" s="29">
        <v>0</v>
      </c>
      <c r="O622" s="29">
        <v>0</v>
      </c>
      <c r="P622" s="29">
        <f t="shared" si="542"/>
        <v>0</v>
      </c>
      <c r="Q622" s="29">
        <v>0</v>
      </c>
      <c r="R622" s="29">
        <v>0</v>
      </c>
      <c r="S622" s="29">
        <v>0</v>
      </c>
      <c r="T622" s="29">
        <v>0</v>
      </c>
      <c r="U622" s="29">
        <f t="shared" si="543"/>
        <v>0</v>
      </c>
      <c r="V622" s="29">
        <v>0</v>
      </c>
      <c r="W622" s="29">
        <v>0</v>
      </c>
      <c r="X622" s="29">
        <v>0</v>
      </c>
      <c r="Y622" s="29">
        <v>0</v>
      </c>
      <c r="Z622" s="29">
        <f t="shared" si="544"/>
        <v>0</v>
      </c>
      <c r="AA622" s="29">
        <v>0</v>
      </c>
      <c r="AB622" s="29">
        <v>0</v>
      </c>
      <c r="AC622" s="29">
        <v>0</v>
      </c>
      <c r="AD622" s="29">
        <v>0</v>
      </c>
      <c r="AE622" s="29">
        <f t="shared" si="545"/>
        <v>0</v>
      </c>
    </row>
    <row r="623" spans="1:31" s="55" customFormat="1" ht="15.75" customHeight="1">
      <c r="A623" s="1"/>
      <c r="B623" s="33">
        <v>19</v>
      </c>
      <c r="C623" s="49">
        <v>19</v>
      </c>
      <c r="D623" s="29">
        <v>0</v>
      </c>
      <c r="E623" s="29">
        <v>0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29">
        <f t="shared" si="541"/>
        <v>0</v>
      </c>
      <c r="L623" s="29">
        <v>0</v>
      </c>
      <c r="M623" s="29">
        <v>0</v>
      </c>
      <c r="N623" s="29">
        <v>0</v>
      </c>
      <c r="O623" s="29">
        <v>0</v>
      </c>
      <c r="P623" s="29">
        <f t="shared" si="542"/>
        <v>0</v>
      </c>
      <c r="Q623" s="29">
        <v>0</v>
      </c>
      <c r="R623" s="29">
        <v>0</v>
      </c>
      <c r="S623" s="29">
        <v>0</v>
      </c>
      <c r="T623" s="29">
        <v>0</v>
      </c>
      <c r="U623" s="29">
        <f t="shared" si="543"/>
        <v>0</v>
      </c>
      <c r="V623" s="29">
        <v>0</v>
      </c>
      <c r="W623" s="29">
        <v>0</v>
      </c>
      <c r="X623" s="29">
        <v>0</v>
      </c>
      <c r="Y623" s="29">
        <v>0</v>
      </c>
      <c r="Z623" s="29">
        <f t="shared" si="544"/>
        <v>0</v>
      </c>
      <c r="AA623" s="29">
        <v>0</v>
      </c>
      <c r="AB623" s="29">
        <v>0</v>
      </c>
      <c r="AC623" s="29">
        <v>0</v>
      </c>
      <c r="AD623" s="29">
        <v>0</v>
      </c>
      <c r="AE623" s="29">
        <f t="shared" si="545"/>
        <v>0</v>
      </c>
    </row>
    <row r="624" spans="1:31" s="55" customFormat="1" ht="15.75" customHeight="1">
      <c r="A624" s="1"/>
      <c r="B624" s="33">
        <v>20</v>
      </c>
      <c r="C624" s="49">
        <v>20</v>
      </c>
      <c r="D624" s="29">
        <v>0</v>
      </c>
      <c r="E624" s="29">
        <v>0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29">
        <f t="shared" si="541"/>
        <v>0</v>
      </c>
      <c r="L624" s="29">
        <v>0</v>
      </c>
      <c r="M624" s="29">
        <v>0</v>
      </c>
      <c r="N624" s="29">
        <v>0</v>
      </c>
      <c r="O624" s="29">
        <v>0</v>
      </c>
      <c r="P624" s="29">
        <f t="shared" si="542"/>
        <v>0</v>
      </c>
      <c r="Q624" s="29">
        <v>0</v>
      </c>
      <c r="R624" s="29">
        <v>0</v>
      </c>
      <c r="S624" s="29">
        <v>0</v>
      </c>
      <c r="T624" s="29">
        <v>0</v>
      </c>
      <c r="U624" s="29">
        <f t="shared" si="543"/>
        <v>0</v>
      </c>
      <c r="V624" s="29">
        <v>0</v>
      </c>
      <c r="W624" s="29">
        <v>0</v>
      </c>
      <c r="X624" s="29">
        <v>0</v>
      </c>
      <c r="Y624" s="29">
        <v>0</v>
      </c>
      <c r="Z624" s="29">
        <f t="shared" si="544"/>
        <v>0</v>
      </c>
      <c r="AA624" s="29">
        <v>0</v>
      </c>
      <c r="AB624" s="29">
        <v>0</v>
      </c>
      <c r="AC624" s="29">
        <v>0</v>
      </c>
      <c r="AD624" s="29">
        <v>0</v>
      </c>
      <c r="AE624" s="29">
        <f t="shared" si="545"/>
        <v>0</v>
      </c>
    </row>
    <row r="625" spans="1:31" s="55" customFormat="1" ht="30" customHeight="1">
      <c r="A625" s="1"/>
      <c r="B625" s="142" t="s">
        <v>69</v>
      </c>
      <c r="C625" s="143"/>
      <c r="D625" s="51">
        <f>+SUM(D605:D624)</f>
        <v>0</v>
      </c>
      <c r="E625" s="51">
        <f t="shared" ref="E625" si="546">+SUM(E605:E624)</f>
        <v>0</v>
      </c>
      <c r="F625" s="51">
        <f t="shared" ref="F625:AE625" si="547">+SUM(F605:F624)</f>
        <v>0</v>
      </c>
      <c r="G625" s="51">
        <f t="shared" si="547"/>
        <v>0</v>
      </c>
      <c r="H625" s="51">
        <f t="shared" si="547"/>
        <v>0</v>
      </c>
      <c r="I625" s="51">
        <f t="shared" si="547"/>
        <v>0</v>
      </c>
      <c r="J625" s="51">
        <f t="shared" si="547"/>
        <v>0</v>
      </c>
      <c r="K625" s="51">
        <f t="shared" si="547"/>
        <v>0</v>
      </c>
      <c r="L625" s="51">
        <f t="shared" si="547"/>
        <v>0</v>
      </c>
      <c r="M625" s="51">
        <f t="shared" si="547"/>
        <v>0</v>
      </c>
      <c r="N625" s="51">
        <f t="shared" si="547"/>
        <v>0</v>
      </c>
      <c r="O625" s="51">
        <f t="shared" si="547"/>
        <v>0</v>
      </c>
      <c r="P625" s="51">
        <f t="shared" si="547"/>
        <v>0</v>
      </c>
      <c r="Q625" s="51">
        <f t="shared" si="547"/>
        <v>0</v>
      </c>
      <c r="R625" s="51">
        <f t="shared" si="547"/>
        <v>0</v>
      </c>
      <c r="S625" s="51">
        <f t="shared" si="547"/>
        <v>0</v>
      </c>
      <c r="T625" s="51">
        <f t="shared" si="547"/>
        <v>0</v>
      </c>
      <c r="U625" s="51">
        <f t="shared" si="547"/>
        <v>0</v>
      </c>
      <c r="V625" s="51">
        <f t="shared" si="547"/>
        <v>0</v>
      </c>
      <c r="W625" s="51">
        <f t="shared" si="547"/>
        <v>0</v>
      </c>
      <c r="X625" s="51">
        <f t="shared" si="547"/>
        <v>0</v>
      </c>
      <c r="Y625" s="51">
        <f t="shared" si="547"/>
        <v>0</v>
      </c>
      <c r="Z625" s="51">
        <f t="shared" si="547"/>
        <v>0</v>
      </c>
      <c r="AA625" s="51">
        <f t="shared" si="547"/>
        <v>0</v>
      </c>
      <c r="AB625" s="51">
        <f t="shared" si="547"/>
        <v>0</v>
      </c>
      <c r="AC625" s="51">
        <f t="shared" si="547"/>
        <v>0</v>
      </c>
      <c r="AD625" s="51">
        <f t="shared" si="547"/>
        <v>0</v>
      </c>
      <c r="AE625" s="51">
        <f t="shared" si="547"/>
        <v>0</v>
      </c>
    </row>
    <row r="626" spans="1:31" s="55" customFormat="1" ht="15.75" customHeight="1">
      <c r="A626" s="1"/>
      <c r="B626" s="1" t="str">
        <f>B599</f>
        <v>Organik Anak Perusahaan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31" s="55" customFormat="1" ht="14.5">
      <c r="A627" s="1"/>
      <c r="B627" s="40" t="str">
        <f>B192</f>
        <v>Terminal Petikemas Ambon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31" s="55" customFormat="1" ht="14.5">
      <c r="A628" s="1"/>
      <c r="B628" s="137" t="s">
        <v>3</v>
      </c>
      <c r="C628" s="3"/>
      <c r="D628" s="4" t="s">
        <v>0</v>
      </c>
      <c r="E628" s="4" t="s">
        <v>1</v>
      </c>
      <c r="F628" s="4" t="s">
        <v>0</v>
      </c>
      <c r="G628" s="4" t="s">
        <v>1</v>
      </c>
      <c r="H628" s="4" t="s">
        <v>0</v>
      </c>
      <c r="I628" s="4" t="s">
        <v>1</v>
      </c>
      <c r="J628" s="4" t="s">
        <v>0</v>
      </c>
      <c r="K628" s="4" t="s">
        <v>1</v>
      </c>
      <c r="L628" s="5" t="s">
        <v>0</v>
      </c>
      <c r="M628" s="5" t="s">
        <v>0</v>
      </c>
      <c r="N628" s="4" t="s">
        <v>0</v>
      </c>
      <c r="O628" s="4" t="s">
        <v>1</v>
      </c>
      <c r="P628" s="6" t="s">
        <v>0</v>
      </c>
      <c r="Q628" s="5" t="s">
        <v>0</v>
      </c>
      <c r="R628" s="5" t="s">
        <v>0</v>
      </c>
      <c r="S628" s="4" t="s">
        <v>0</v>
      </c>
      <c r="T628" s="4" t="s">
        <v>1</v>
      </c>
      <c r="U628" s="6" t="s">
        <v>0</v>
      </c>
      <c r="V628" s="5" t="s">
        <v>0</v>
      </c>
      <c r="W628" s="5" t="s">
        <v>0</v>
      </c>
      <c r="X628" s="4" t="s">
        <v>0</v>
      </c>
      <c r="Y628" s="4" t="s">
        <v>1</v>
      </c>
      <c r="Z628" s="6" t="s">
        <v>0</v>
      </c>
      <c r="AA628" s="5" t="s">
        <v>0</v>
      </c>
      <c r="AB628" s="5" t="s">
        <v>0</v>
      </c>
      <c r="AC628" s="4" t="s">
        <v>0</v>
      </c>
      <c r="AD628" s="4" t="s">
        <v>1</v>
      </c>
      <c r="AE628" s="6" t="s">
        <v>0</v>
      </c>
    </row>
    <row r="629" spans="1:31" s="55" customFormat="1" ht="15" customHeight="1">
      <c r="A629" s="1"/>
      <c r="B629" s="138"/>
      <c r="C629" s="9" t="s">
        <v>38</v>
      </c>
      <c r="D629" s="9" t="s">
        <v>6</v>
      </c>
      <c r="E629" s="9" t="s">
        <v>6</v>
      </c>
      <c r="F629" s="9" t="s">
        <v>7</v>
      </c>
      <c r="G629" s="9" t="s">
        <v>7</v>
      </c>
      <c r="H629" s="9" t="s">
        <v>8</v>
      </c>
      <c r="I629" s="9" t="s">
        <v>8</v>
      </c>
      <c r="J629" s="9" t="s">
        <v>9</v>
      </c>
      <c r="K629" s="9" t="s">
        <v>9</v>
      </c>
      <c r="L629" s="10" t="s">
        <v>10</v>
      </c>
      <c r="M629" s="10" t="s">
        <v>11</v>
      </c>
      <c r="N629" s="9" t="s">
        <v>12</v>
      </c>
      <c r="O629" s="9" t="s">
        <v>6</v>
      </c>
      <c r="P629" s="11" t="s">
        <v>6</v>
      </c>
      <c r="Q629" s="10" t="s">
        <v>63</v>
      </c>
      <c r="R629" s="10" t="s">
        <v>13</v>
      </c>
      <c r="S629" s="9" t="s">
        <v>14</v>
      </c>
      <c r="T629" s="9" t="s">
        <v>7</v>
      </c>
      <c r="U629" s="11" t="s">
        <v>7</v>
      </c>
      <c r="V629" s="10" t="s">
        <v>15</v>
      </c>
      <c r="W629" s="10" t="s">
        <v>16</v>
      </c>
      <c r="X629" s="9" t="s">
        <v>17</v>
      </c>
      <c r="Y629" s="9" t="s">
        <v>8</v>
      </c>
      <c r="Z629" s="11" t="s">
        <v>8</v>
      </c>
      <c r="AA629" s="10" t="s">
        <v>18</v>
      </c>
      <c r="AB629" s="10" t="s">
        <v>19</v>
      </c>
      <c r="AC629" s="9" t="s">
        <v>9</v>
      </c>
      <c r="AD629" s="9" t="s">
        <v>9</v>
      </c>
      <c r="AE629" s="11" t="s">
        <v>20</v>
      </c>
    </row>
    <row r="630" spans="1:31" s="55" customFormat="1" ht="14.5">
      <c r="A630" s="1"/>
      <c r="B630" s="139"/>
      <c r="C630" s="13"/>
      <c r="D630" s="14">
        <v>2021</v>
      </c>
      <c r="E630" s="14">
        <v>2021</v>
      </c>
      <c r="F630" s="14">
        <v>2021</v>
      </c>
      <c r="G630" s="14">
        <v>2021</v>
      </c>
      <c r="H630" s="14">
        <v>2021</v>
      </c>
      <c r="I630" s="14">
        <v>2021</v>
      </c>
      <c r="J630" s="14">
        <v>2021</v>
      </c>
      <c r="K630" s="14">
        <v>2021</v>
      </c>
      <c r="L630" s="15" t="s">
        <v>22</v>
      </c>
      <c r="M630" s="15" t="s">
        <v>22</v>
      </c>
      <c r="N630" s="14" t="s">
        <v>22</v>
      </c>
      <c r="O630" s="14" t="s">
        <v>22</v>
      </c>
      <c r="P630" s="16">
        <v>2022</v>
      </c>
      <c r="Q630" s="15" t="s">
        <v>22</v>
      </c>
      <c r="R630" s="15" t="s">
        <v>22</v>
      </c>
      <c r="S630" s="14" t="s">
        <v>22</v>
      </c>
      <c r="T630" s="14" t="s">
        <v>22</v>
      </c>
      <c r="U630" s="16">
        <v>2022</v>
      </c>
      <c r="V630" s="15" t="s">
        <v>22</v>
      </c>
      <c r="W630" s="15" t="s">
        <v>22</v>
      </c>
      <c r="X630" s="14" t="s">
        <v>22</v>
      </c>
      <c r="Y630" s="14" t="s">
        <v>22</v>
      </c>
      <c r="Z630" s="16">
        <v>2022</v>
      </c>
      <c r="AA630" s="15" t="s">
        <v>22</v>
      </c>
      <c r="AB630" s="15" t="s">
        <v>22</v>
      </c>
      <c r="AC630" s="14">
        <v>2022</v>
      </c>
      <c r="AD630" s="14">
        <v>2022</v>
      </c>
      <c r="AE630" s="16">
        <v>2022</v>
      </c>
    </row>
    <row r="631" spans="1:31" s="55" customFormat="1" ht="14.5">
      <c r="A631" s="1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31" s="55" customFormat="1" ht="14.5">
      <c r="A632" s="1"/>
      <c r="B632" s="33">
        <v>1</v>
      </c>
      <c r="C632" s="49">
        <v>1</v>
      </c>
      <c r="D632" s="29">
        <v>0</v>
      </c>
      <c r="E632" s="29">
        <v>0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29">
        <f>E632+G632+I632</f>
        <v>0</v>
      </c>
      <c r="L632" s="29">
        <v>0</v>
      </c>
      <c r="M632" s="29">
        <v>0</v>
      </c>
      <c r="N632" s="29">
        <v>0</v>
      </c>
      <c r="O632" s="29">
        <v>0</v>
      </c>
      <c r="P632" s="29">
        <f>N632</f>
        <v>0</v>
      </c>
      <c r="Q632" s="29">
        <v>0</v>
      </c>
      <c r="R632" s="29">
        <v>0</v>
      </c>
      <c r="S632" s="29">
        <v>0</v>
      </c>
      <c r="T632" s="29">
        <v>0</v>
      </c>
      <c r="U632" s="29">
        <f>S632</f>
        <v>0</v>
      </c>
      <c r="V632" s="29">
        <v>0</v>
      </c>
      <c r="W632" s="29">
        <v>0</v>
      </c>
      <c r="X632" s="29">
        <v>0</v>
      </c>
      <c r="Y632" s="29">
        <v>0</v>
      </c>
      <c r="Z632" s="29">
        <f>X632</f>
        <v>0</v>
      </c>
      <c r="AA632" s="29">
        <v>0</v>
      </c>
      <c r="AB632" s="29">
        <v>0</v>
      </c>
      <c r="AC632" s="29">
        <v>0</v>
      </c>
      <c r="AD632" s="29">
        <v>0</v>
      </c>
      <c r="AE632" s="29">
        <f>AC632</f>
        <v>0</v>
      </c>
    </row>
    <row r="633" spans="1:31" s="55" customFormat="1" ht="14.5">
      <c r="A633" s="1"/>
      <c r="B633" s="33">
        <v>2</v>
      </c>
      <c r="C633" s="49">
        <v>2</v>
      </c>
      <c r="D633" s="29">
        <v>0</v>
      </c>
      <c r="E633" s="29">
        <v>0</v>
      </c>
      <c r="F633" s="29">
        <v>0</v>
      </c>
      <c r="G633" s="29">
        <v>0</v>
      </c>
      <c r="H633" s="29">
        <v>0</v>
      </c>
      <c r="I633" s="29">
        <v>0</v>
      </c>
      <c r="J633" s="29">
        <v>0</v>
      </c>
      <c r="K633" s="29">
        <f t="shared" ref="K633:K651" si="548">E633+G633+I633</f>
        <v>0</v>
      </c>
      <c r="L633" s="29">
        <v>0</v>
      </c>
      <c r="M633" s="29">
        <v>0</v>
      </c>
      <c r="N633" s="29">
        <v>0</v>
      </c>
      <c r="O633" s="29">
        <v>0</v>
      </c>
      <c r="P633" s="29">
        <f t="shared" ref="P633:P651" si="549">N633</f>
        <v>0</v>
      </c>
      <c r="Q633" s="29">
        <v>0</v>
      </c>
      <c r="R633" s="29">
        <v>0</v>
      </c>
      <c r="S633" s="29">
        <v>0</v>
      </c>
      <c r="T633" s="29">
        <v>0</v>
      </c>
      <c r="U633" s="29">
        <f t="shared" ref="U633:U651" si="550">S633</f>
        <v>0</v>
      </c>
      <c r="V633" s="29">
        <v>0</v>
      </c>
      <c r="W633" s="29">
        <v>0</v>
      </c>
      <c r="X633" s="29">
        <v>0</v>
      </c>
      <c r="Y633" s="29">
        <v>0</v>
      </c>
      <c r="Z633" s="29">
        <f t="shared" ref="Z633:Z651" si="551">X633</f>
        <v>0</v>
      </c>
      <c r="AA633" s="29">
        <v>0</v>
      </c>
      <c r="AB633" s="29">
        <v>0</v>
      </c>
      <c r="AC633" s="29">
        <v>0</v>
      </c>
      <c r="AD633" s="29">
        <v>0</v>
      </c>
      <c r="AE633" s="29">
        <f t="shared" ref="AE633:AE651" si="552">AC633</f>
        <v>0</v>
      </c>
    </row>
    <row r="634" spans="1:31" s="55" customFormat="1" ht="14.5">
      <c r="A634" s="1"/>
      <c r="B634" s="33">
        <v>3</v>
      </c>
      <c r="C634" s="49">
        <v>3</v>
      </c>
      <c r="D634" s="29">
        <v>0</v>
      </c>
      <c r="E634" s="29">
        <v>0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29">
        <f t="shared" si="548"/>
        <v>0</v>
      </c>
      <c r="L634" s="29">
        <v>0</v>
      </c>
      <c r="M634" s="29">
        <v>0</v>
      </c>
      <c r="N634" s="29">
        <v>0</v>
      </c>
      <c r="O634" s="29">
        <v>0</v>
      </c>
      <c r="P634" s="29">
        <f t="shared" si="549"/>
        <v>0</v>
      </c>
      <c r="Q634" s="29">
        <v>0</v>
      </c>
      <c r="R634" s="29">
        <v>0</v>
      </c>
      <c r="S634" s="29">
        <v>0</v>
      </c>
      <c r="T634" s="29">
        <v>0</v>
      </c>
      <c r="U634" s="29">
        <f t="shared" si="550"/>
        <v>0</v>
      </c>
      <c r="V634" s="29">
        <v>0</v>
      </c>
      <c r="W634" s="29">
        <v>0</v>
      </c>
      <c r="X634" s="29">
        <v>0</v>
      </c>
      <c r="Y634" s="29">
        <v>0</v>
      </c>
      <c r="Z634" s="29">
        <f t="shared" si="551"/>
        <v>0</v>
      </c>
      <c r="AA634" s="29">
        <v>0</v>
      </c>
      <c r="AB634" s="29">
        <v>0</v>
      </c>
      <c r="AC634" s="29">
        <v>0</v>
      </c>
      <c r="AD634" s="29">
        <v>0</v>
      </c>
      <c r="AE634" s="29">
        <f t="shared" si="552"/>
        <v>0</v>
      </c>
    </row>
    <row r="635" spans="1:31" s="55" customFormat="1" ht="14.5">
      <c r="A635" s="1"/>
      <c r="B635" s="33">
        <v>4</v>
      </c>
      <c r="C635" s="49">
        <v>4</v>
      </c>
      <c r="D635" s="29">
        <v>0</v>
      </c>
      <c r="E635" s="29">
        <v>0</v>
      </c>
      <c r="F635" s="29">
        <v>0</v>
      </c>
      <c r="G635" s="29">
        <v>0</v>
      </c>
      <c r="H635" s="29">
        <v>0</v>
      </c>
      <c r="I635" s="29">
        <v>0</v>
      </c>
      <c r="J635" s="29">
        <v>0</v>
      </c>
      <c r="K635" s="29">
        <f t="shared" si="548"/>
        <v>0</v>
      </c>
      <c r="L635" s="29">
        <v>0</v>
      </c>
      <c r="M635" s="29">
        <v>0</v>
      </c>
      <c r="N635" s="29">
        <v>0</v>
      </c>
      <c r="O635" s="29">
        <v>0</v>
      </c>
      <c r="P635" s="29">
        <f t="shared" si="549"/>
        <v>0</v>
      </c>
      <c r="Q635" s="29">
        <v>0</v>
      </c>
      <c r="R635" s="29">
        <v>0</v>
      </c>
      <c r="S635" s="29">
        <v>0</v>
      </c>
      <c r="T635" s="29">
        <v>0</v>
      </c>
      <c r="U635" s="29">
        <f t="shared" si="550"/>
        <v>0</v>
      </c>
      <c r="V635" s="29">
        <v>0</v>
      </c>
      <c r="W635" s="29">
        <v>0</v>
      </c>
      <c r="X635" s="29">
        <v>0</v>
      </c>
      <c r="Y635" s="29">
        <v>0</v>
      </c>
      <c r="Z635" s="29">
        <f t="shared" si="551"/>
        <v>0</v>
      </c>
      <c r="AA635" s="29">
        <v>0</v>
      </c>
      <c r="AB635" s="29">
        <v>0</v>
      </c>
      <c r="AC635" s="29">
        <v>0</v>
      </c>
      <c r="AD635" s="29">
        <v>0</v>
      </c>
      <c r="AE635" s="29">
        <f t="shared" si="552"/>
        <v>0</v>
      </c>
    </row>
    <row r="636" spans="1:31" s="55" customFormat="1" ht="14.5">
      <c r="A636" s="1"/>
      <c r="B636" s="33">
        <v>5</v>
      </c>
      <c r="C636" s="49">
        <v>5</v>
      </c>
      <c r="D636" s="29">
        <v>0</v>
      </c>
      <c r="E636" s="29">
        <v>0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29">
        <f t="shared" si="548"/>
        <v>0</v>
      </c>
      <c r="L636" s="29">
        <v>0</v>
      </c>
      <c r="M636" s="29">
        <v>0</v>
      </c>
      <c r="N636" s="29">
        <v>0</v>
      </c>
      <c r="O636" s="29">
        <v>0</v>
      </c>
      <c r="P636" s="29">
        <f t="shared" si="549"/>
        <v>0</v>
      </c>
      <c r="Q636" s="29">
        <v>0</v>
      </c>
      <c r="R636" s="29">
        <v>0</v>
      </c>
      <c r="S636" s="29">
        <v>0</v>
      </c>
      <c r="T636" s="29">
        <v>0</v>
      </c>
      <c r="U636" s="29">
        <f t="shared" si="550"/>
        <v>0</v>
      </c>
      <c r="V636" s="29">
        <v>0</v>
      </c>
      <c r="W636" s="29">
        <v>0</v>
      </c>
      <c r="X636" s="29">
        <v>0</v>
      </c>
      <c r="Y636" s="29">
        <v>0</v>
      </c>
      <c r="Z636" s="29">
        <f t="shared" si="551"/>
        <v>0</v>
      </c>
      <c r="AA636" s="29">
        <v>0</v>
      </c>
      <c r="AB636" s="29">
        <v>0</v>
      </c>
      <c r="AC636" s="29">
        <v>0</v>
      </c>
      <c r="AD636" s="29">
        <v>0</v>
      </c>
      <c r="AE636" s="29">
        <f t="shared" si="552"/>
        <v>0</v>
      </c>
    </row>
    <row r="637" spans="1:31" s="55" customFormat="1" ht="14.5">
      <c r="A637" s="1"/>
      <c r="B637" s="33">
        <v>6</v>
      </c>
      <c r="C637" s="49">
        <v>6</v>
      </c>
      <c r="D637" s="29">
        <v>0</v>
      </c>
      <c r="E637" s="29">
        <v>0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29">
        <f t="shared" si="548"/>
        <v>0</v>
      </c>
      <c r="L637" s="29">
        <v>0</v>
      </c>
      <c r="M637" s="29">
        <v>0</v>
      </c>
      <c r="N637" s="29">
        <v>0</v>
      </c>
      <c r="O637" s="29">
        <v>0</v>
      </c>
      <c r="P637" s="29">
        <f t="shared" si="549"/>
        <v>0</v>
      </c>
      <c r="Q637" s="29">
        <v>0</v>
      </c>
      <c r="R637" s="29">
        <v>0</v>
      </c>
      <c r="S637" s="29">
        <v>0</v>
      </c>
      <c r="T637" s="29">
        <v>0</v>
      </c>
      <c r="U637" s="29">
        <f t="shared" si="550"/>
        <v>0</v>
      </c>
      <c r="V637" s="29">
        <v>0</v>
      </c>
      <c r="W637" s="29">
        <v>0</v>
      </c>
      <c r="X637" s="29">
        <v>0</v>
      </c>
      <c r="Y637" s="29">
        <v>0</v>
      </c>
      <c r="Z637" s="29">
        <f t="shared" si="551"/>
        <v>0</v>
      </c>
      <c r="AA637" s="29">
        <v>0</v>
      </c>
      <c r="AB637" s="29">
        <v>0</v>
      </c>
      <c r="AC637" s="29">
        <v>0</v>
      </c>
      <c r="AD637" s="29">
        <v>0</v>
      </c>
      <c r="AE637" s="29">
        <f t="shared" si="552"/>
        <v>0</v>
      </c>
    </row>
    <row r="638" spans="1:31" s="55" customFormat="1" ht="14.5">
      <c r="A638" s="1"/>
      <c r="B638" s="33">
        <v>7</v>
      </c>
      <c r="C638" s="49">
        <v>7</v>
      </c>
      <c r="D638" s="29">
        <v>0</v>
      </c>
      <c r="E638" s="29">
        <v>0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29">
        <f t="shared" si="548"/>
        <v>0</v>
      </c>
      <c r="L638" s="29">
        <v>0</v>
      </c>
      <c r="M638" s="29">
        <v>0</v>
      </c>
      <c r="N638" s="29">
        <v>0</v>
      </c>
      <c r="O638" s="29">
        <v>0</v>
      </c>
      <c r="P638" s="29">
        <f t="shared" si="549"/>
        <v>0</v>
      </c>
      <c r="Q638" s="29">
        <v>0</v>
      </c>
      <c r="R638" s="29">
        <v>0</v>
      </c>
      <c r="S638" s="29">
        <v>0</v>
      </c>
      <c r="T638" s="29">
        <v>0</v>
      </c>
      <c r="U638" s="29">
        <f t="shared" si="550"/>
        <v>0</v>
      </c>
      <c r="V638" s="29">
        <v>0</v>
      </c>
      <c r="W638" s="29">
        <v>0</v>
      </c>
      <c r="X638" s="29">
        <v>0</v>
      </c>
      <c r="Y638" s="29">
        <v>0</v>
      </c>
      <c r="Z638" s="29">
        <f t="shared" si="551"/>
        <v>0</v>
      </c>
      <c r="AA638" s="29">
        <v>0</v>
      </c>
      <c r="AB638" s="29">
        <v>0</v>
      </c>
      <c r="AC638" s="29">
        <v>0</v>
      </c>
      <c r="AD638" s="29">
        <v>0</v>
      </c>
      <c r="AE638" s="29">
        <f t="shared" si="552"/>
        <v>0</v>
      </c>
    </row>
    <row r="639" spans="1:31" s="55" customFormat="1" ht="14.5">
      <c r="A639" s="1"/>
      <c r="B639" s="33">
        <v>8</v>
      </c>
      <c r="C639" s="49">
        <v>8</v>
      </c>
      <c r="D639" s="29">
        <v>0</v>
      </c>
      <c r="E639" s="29">
        <v>0</v>
      </c>
      <c r="F639" s="29">
        <v>0</v>
      </c>
      <c r="G639" s="29">
        <v>0</v>
      </c>
      <c r="H639" s="29">
        <v>0</v>
      </c>
      <c r="I639" s="29">
        <v>0</v>
      </c>
      <c r="J639" s="29">
        <v>0</v>
      </c>
      <c r="K639" s="29">
        <f t="shared" si="548"/>
        <v>0</v>
      </c>
      <c r="L639" s="29">
        <v>0</v>
      </c>
      <c r="M639" s="29">
        <v>0</v>
      </c>
      <c r="N639" s="29">
        <v>0</v>
      </c>
      <c r="O639" s="29">
        <v>0</v>
      </c>
      <c r="P639" s="29">
        <f t="shared" si="549"/>
        <v>0</v>
      </c>
      <c r="Q639" s="29">
        <v>0</v>
      </c>
      <c r="R639" s="29">
        <v>0</v>
      </c>
      <c r="S639" s="29">
        <v>0</v>
      </c>
      <c r="T639" s="29">
        <v>0</v>
      </c>
      <c r="U639" s="29">
        <f t="shared" si="550"/>
        <v>0</v>
      </c>
      <c r="V639" s="29">
        <v>0</v>
      </c>
      <c r="W639" s="29">
        <v>0</v>
      </c>
      <c r="X639" s="29">
        <v>0</v>
      </c>
      <c r="Y639" s="29">
        <v>0</v>
      </c>
      <c r="Z639" s="29">
        <f t="shared" si="551"/>
        <v>0</v>
      </c>
      <c r="AA639" s="29">
        <v>0</v>
      </c>
      <c r="AB639" s="29">
        <v>0</v>
      </c>
      <c r="AC639" s="29">
        <v>0</v>
      </c>
      <c r="AD639" s="29">
        <v>0</v>
      </c>
      <c r="AE639" s="29">
        <f t="shared" si="552"/>
        <v>0</v>
      </c>
    </row>
    <row r="640" spans="1:31" s="55" customFormat="1" ht="14.5">
      <c r="A640" s="1"/>
      <c r="B640" s="33">
        <v>9</v>
      </c>
      <c r="C640" s="49">
        <v>9</v>
      </c>
      <c r="D640" s="29">
        <v>0</v>
      </c>
      <c r="E640" s="29">
        <v>0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29">
        <f t="shared" si="548"/>
        <v>0</v>
      </c>
      <c r="L640" s="29">
        <v>0</v>
      </c>
      <c r="M640" s="29">
        <v>0</v>
      </c>
      <c r="N640" s="29">
        <v>0</v>
      </c>
      <c r="O640" s="29">
        <v>0</v>
      </c>
      <c r="P640" s="29">
        <f t="shared" si="549"/>
        <v>0</v>
      </c>
      <c r="Q640" s="29">
        <v>0</v>
      </c>
      <c r="R640" s="29">
        <v>0</v>
      </c>
      <c r="S640" s="29">
        <v>0</v>
      </c>
      <c r="T640" s="29">
        <v>0</v>
      </c>
      <c r="U640" s="29">
        <f t="shared" si="550"/>
        <v>0</v>
      </c>
      <c r="V640" s="29">
        <v>0</v>
      </c>
      <c r="W640" s="29">
        <v>0</v>
      </c>
      <c r="X640" s="29">
        <v>0</v>
      </c>
      <c r="Y640" s="29">
        <v>0</v>
      </c>
      <c r="Z640" s="29">
        <f t="shared" si="551"/>
        <v>0</v>
      </c>
      <c r="AA640" s="29">
        <v>0</v>
      </c>
      <c r="AB640" s="29">
        <v>0</v>
      </c>
      <c r="AC640" s="29">
        <v>0</v>
      </c>
      <c r="AD640" s="29">
        <v>0</v>
      </c>
      <c r="AE640" s="29">
        <f t="shared" si="552"/>
        <v>0</v>
      </c>
    </row>
    <row r="641" spans="1:31" s="55" customFormat="1" ht="14.5">
      <c r="A641" s="1"/>
      <c r="B641" s="33">
        <v>10</v>
      </c>
      <c r="C641" s="49">
        <v>10</v>
      </c>
      <c r="D641" s="29">
        <v>0</v>
      </c>
      <c r="E641" s="29">
        <v>0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29">
        <f t="shared" si="548"/>
        <v>0</v>
      </c>
      <c r="L641" s="29">
        <v>0</v>
      </c>
      <c r="M641" s="29">
        <v>0</v>
      </c>
      <c r="N641" s="29">
        <v>0</v>
      </c>
      <c r="O641" s="29">
        <v>0</v>
      </c>
      <c r="P641" s="29">
        <f t="shared" si="549"/>
        <v>0</v>
      </c>
      <c r="Q641" s="29">
        <v>0</v>
      </c>
      <c r="R641" s="29">
        <v>0</v>
      </c>
      <c r="S641" s="29">
        <v>0</v>
      </c>
      <c r="T641" s="29">
        <v>0</v>
      </c>
      <c r="U641" s="29">
        <f t="shared" si="550"/>
        <v>0</v>
      </c>
      <c r="V641" s="29">
        <v>0</v>
      </c>
      <c r="W641" s="29">
        <v>0</v>
      </c>
      <c r="X641" s="29">
        <v>0</v>
      </c>
      <c r="Y641" s="29">
        <v>0</v>
      </c>
      <c r="Z641" s="29">
        <f t="shared" si="551"/>
        <v>0</v>
      </c>
      <c r="AA641" s="29">
        <v>0</v>
      </c>
      <c r="AB641" s="29">
        <v>0</v>
      </c>
      <c r="AC641" s="29">
        <v>0</v>
      </c>
      <c r="AD641" s="29">
        <v>0</v>
      </c>
      <c r="AE641" s="29">
        <f t="shared" si="552"/>
        <v>0</v>
      </c>
    </row>
    <row r="642" spans="1:31" s="55" customFormat="1" ht="14.5">
      <c r="A642" s="1"/>
      <c r="B642" s="33">
        <v>11</v>
      </c>
      <c r="C642" s="49">
        <v>11</v>
      </c>
      <c r="D642" s="29">
        <v>0</v>
      </c>
      <c r="E642" s="29">
        <v>0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29">
        <f t="shared" si="548"/>
        <v>0</v>
      </c>
      <c r="L642" s="29">
        <v>0</v>
      </c>
      <c r="M642" s="29">
        <v>0</v>
      </c>
      <c r="N642" s="29">
        <v>0</v>
      </c>
      <c r="O642" s="29">
        <v>0</v>
      </c>
      <c r="P642" s="29">
        <f t="shared" si="549"/>
        <v>0</v>
      </c>
      <c r="Q642" s="29">
        <v>0</v>
      </c>
      <c r="R642" s="29">
        <v>0</v>
      </c>
      <c r="S642" s="29">
        <v>0</v>
      </c>
      <c r="T642" s="29">
        <v>0</v>
      </c>
      <c r="U642" s="29">
        <f t="shared" si="550"/>
        <v>0</v>
      </c>
      <c r="V642" s="29">
        <v>0</v>
      </c>
      <c r="W642" s="29">
        <v>0</v>
      </c>
      <c r="X642" s="29">
        <v>0</v>
      </c>
      <c r="Y642" s="29">
        <v>0</v>
      </c>
      <c r="Z642" s="29">
        <f t="shared" si="551"/>
        <v>0</v>
      </c>
      <c r="AA642" s="29">
        <v>0</v>
      </c>
      <c r="AB642" s="29">
        <v>0</v>
      </c>
      <c r="AC642" s="29">
        <v>0</v>
      </c>
      <c r="AD642" s="29">
        <v>0</v>
      </c>
      <c r="AE642" s="29">
        <f t="shared" si="552"/>
        <v>0</v>
      </c>
    </row>
    <row r="643" spans="1:31" s="55" customFormat="1" ht="14.5">
      <c r="A643" s="1"/>
      <c r="B643" s="33">
        <v>12</v>
      </c>
      <c r="C643" s="49">
        <v>12</v>
      </c>
      <c r="D643" s="29">
        <v>0</v>
      </c>
      <c r="E643" s="29">
        <v>0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29">
        <f t="shared" si="548"/>
        <v>0</v>
      </c>
      <c r="L643" s="29">
        <v>0</v>
      </c>
      <c r="M643" s="29">
        <v>0</v>
      </c>
      <c r="N643" s="29">
        <v>0</v>
      </c>
      <c r="O643" s="29">
        <v>0</v>
      </c>
      <c r="P643" s="29">
        <f t="shared" si="549"/>
        <v>0</v>
      </c>
      <c r="Q643" s="29">
        <v>0</v>
      </c>
      <c r="R643" s="29">
        <v>0</v>
      </c>
      <c r="S643" s="29">
        <v>0</v>
      </c>
      <c r="T643" s="29">
        <v>0</v>
      </c>
      <c r="U643" s="29">
        <f t="shared" si="550"/>
        <v>0</v>
      </c>
      <c r="V643" s="29">
        <v>0</v>
      </c>
      <c r="W643" s="29">
        <v>0</v>
      </c>
      <c r="X643" s="29">
        <v>0</v>
      </c>
      <c r="Y643" s="29">
        <v>0</v>
      </c>
      <c r="Z643" s="29">
        <f t="shared" si="551"/>
        <v>0</v>
      </c>
      <c r="AA643" s="29">
        <v>0</v>
      </c>
      <c r="AB643" s="29">
        <v>0</v>
      </c>
      <c r="AC643" s="29">
        <v>0</v>
      </c>
      <c r="AD643" s="29">
        <v>0</v>
      </c>
      <c r="AE643" s="29">
        <f t="shared" si="552"/>
        <v>0</v>
      </c>
    </row>
    <row r="644" spans="1:31" s="55" customFormat="1" ht="15.75" customHeight="1">
      <c r="A644" s="1"/>
      <c r="B644" s="33">
        <v>13</v>
      </c>
      <c r="C644" s="49">
        <v>13</v>
      </c>
      <c r="D644" s="29">
        <v>0</v>
      </c>
      <c r="E644" s="29">
        <v>0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29">
        <f t="shared" si="548"/>
        <v>0</v>
      </c>
      <c r="L644" s="29">
        <v>0</v>
      </c>
      <c r="M644" s="29">
        <v>0</v>
      </c>
      <c r="N644" s="29">
        <v>0</v>
      </c>
      <c r="O644" s="29">
        <v>0</v>
      </c>
      <c r="P644" s="29">
        <f t="shared" si="549"/>
        <v>0</v>
      </c>
      <c r="Q644" s="29">
        <v>0</v>
      </c>
      <c r="R644" s="29">
        <v>0</v>
      </c>
      <c r="S644" s="29">
        <v>0</v>
      </c>
      <c r="T644" s="29">
        <v>0</v>
      </c>
      <c r="U644" s="29">
        <f t="shared" si="550"/>
        <v>0</v>
      </c>
      <c r="V644" s="29">
        <v>0</v>
      </c>
      <c r="W644" s="29">
        <v>0</v>
      </c>
      <c r="X644" s="29">
        <v>0</v>
      </c>
      <c r="Y644" s="29">
        <v>0</v>
      </c>
      <c r="Z644" s="29">
        <f t="shared" si="551"/>
        <v>0</v>
      </c>
      <c r="AA644" s="29">
        <v>0</v>
      </c>
      <c r="AB644" s="29">
        <v>0</v>
      </c>
      <c r="AC644" s="29">
        <v>0</v>
      </c>
      <c r="AD644" s="29">
        <v>0</v>
      </c>
      <c r="AE644" s="29">
        <f t="shared" si="552"/>
        <v>0</v>
      </c>
    </row>
    <row r="645" spans="1:31" s="55" customFormat="1" ht="15.75" customHeight="1">
      <c r="A645" s="1"/>
      <c r="B645" s="33">
        <v>14</v>
      </c>
      <c r="C645" s="49">
        <v>14</v>
      </c>
      <c r="D645" s="29">
        <v>0</v>
      </c>
      <c r="E645" s="29">
        <v>0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29">
        <f t="shared" si="548"/>
        <v>0</v>
      </c>
      <c r="L645" s="29">
        <v>0</v>
      </c>
      <c r="M645" s="29">
        <v>0</v>
      </c>
      <c r="N645" s="29">
        <v>0</v>
      </c>
      <c r="O645" s="29">
        <v>0</v>
      </c>
      <c r="P645" s="29">
        <f t="shared" si="549"/>
        <v>0</v>
      </c>
      <c r="Q645" s="29">
        <v>0</v>
      </c>
      <c r="R645" s="29">
        <v>0</v>
      </c>
      <c r="S645" s="29">
        <v>0</v>
      </c>
      <c r="T645" s="29">
        <v>0</v>
      </c>
      <c r="U645" s="29">
        <f t="shared" si="550"/>
        <v>0</v>
      </c>
      <c r="V645" s="29">
        <v>0</v>
      </c>
      <c r="W645" s="29">
        <v>0</v>
      </c>
      <c r="X645" s="29">
        <v>0</v>
      </c>
      <c r="Y645" s="29">
        <v>0</v>
      </c>
      <c r="Z645" s="29">
        <f t="shared" si="551"/>
        <v>0</v>
      </c>
      <c r="AA645" s="29">
        <v>0</v>
      </c>
      <c r="AB645" s="29">
        <v>0</v>
      </c>
      <c r="AC645" s="29">
        <v>0</v>
      </c>
      <c r="AD645" s="29">
        <v>0</v>
      </c>
      <c r="AE645" s="29">
        <f t="shared" si="552"/>
        <v>0</v>
      </c>
    </row>
    <row r="646" spans="1:31" s="55" customFormat="1" ht="15.75" customHeight="1">
      <c r="A646" s="1"/>
      <c r="B646" s="33">
        <v>15</v>
      </c>
      <c r="C646" s="49">
        <v>15</v>
      </c>
      <c r="D646" s="29">
        <v>0</v>
      </c>
      <c r="E646" s="29">
        <v>0</v>
      </c>
      <c r="F646" s="29">
        <v>0</v>
      </c>
      <c r="G646" s="29">
        <v>0</v>
      </c>
      <c r="H646" s="29">
        <v>0</v>
      </c>
      <c r="I646" s="29">
        <v>0</v>
      </c>
      <c r="J646" s="29">
        <v>0</v>
      </c>
      <c r="K646" s="29">
        <f t="shared" si="548"/>
        <v>0</v>
      </c>
      <c r="L646" s="29">
        <v>0</v>
      </c>
      <c r="M646" s="29">
        <v>0</v>
      </c>
      <c r="N646" s="29">
        <v>0</v>
      </c>
      <c r="O646" s="29">
        <v>0</v>
      </c>
      <c r="P646" s="29">
        <f t="shared" si="549"/>
        <v>0</v>
      </c>
      <c r="Q646" s="29">
        <v>0</v>
      </c>
      <c r="R646" s="29">
        <v>0</v>
      </c>
      <c r="S646" s="29">
        <v>0</v>
      </c>
      <c r="T646" s="29">
        <v>0</v>
      </c>
      <c r="U646" s="29">
        <f t="shared" si="550"/>
        <v>0</v>
      </c>
      <c r="V646" s="29">
        <v>0</v>
      </c>
      <c r="W646" s="29">
        <v>0</v>
      </c>
      <c r="X646" s="29">
        <v>0</v>
      </c>
      <c r="Y646" s="29">
        <v>0</v>
      </c>
      <c r="Z646" s="29">
        <f t="shared" si="551"/>
        <v>0</v>
      </c>
      <c r="AA646" s="29">
        <v>0</v>
      </c>
      <c r="AB646" s="29">
        <v>0</v>
      </c>
      <c r="AC646" s="29">
        <v>0</v>
      </c>
      <c r="AD646" s="29">
        <v>0</v>
      </c>
      <c r="AE646" s="29">
        <f t="shared" si="552"/>
        <v>0</v>
      </c>
    </row>
    <row r="647" spans="1:31" s="55" customFormat="1" ht="15.75" customHeight="1">
      <c r="A647" s="1"/>
      <c r="B647" s="33">
        <v>16</v>
      </c>
      <c r="C647" s="49">
        <v>16</v>
      </c>
      <c r="D647" s="29">
        <v>0</v>
      </c>
      <c r="E647" s="29">
        <v>0</v>
      </c>
      <c r="F647" s="29">
        <v>0</v>
      </c>
      <c r="G647" s="29">
        <v>0</v>
      </c>
      <c r="H647" s="29">
        <v>0</v>
      </c>
      <c r="I647" s="29">
        <v>0</v>
      </c>
      <c r="J647" s="29">
        <v>0</v>
      </c>
      <c r="K647" s="29">
        <f t="shared" si="548"/>
        <v>0</v>
      </c>
      <c r="L647" s="29">
        <v>0</v>
      </c>
      <c r="M647" s="29">
        <v>0</v>
      </c>
      <c r="N647" s="29">
        <v>0</v>
      </c>
      <c r="O647" s="29">
        <v>0</v>
      </c>
      <c r="P647" s="29">
        <f t="shared" si="549"/>
        <v>0</v>
      </c>
      <c r="Q647" s="29">
        <v>0</v>
      </c>
      <c r="R647" s="29">
        <v>0</v>
      </c>
      <c r="S647" s="29">
        <v>0</v>
      </c>
      <c r="T647" s="29">
        <v>0</v>
      </c>
      <c r="U647" s="29">
        <f t="shared" si="550"/>
        <v>0</v>
      </c>
      <c r="V647" s="29">
        <v>0</v>
      </c>
      <c r="W647" s="29">
        <v>0</v>
      </c>
      <c r="X647" s="29">
        <v>0</v>
      </c>
      <c r="Y647" s="29">
        <v>0</v>
      </c>
      <c r="Z647" s="29">
        <f t="shared" si="551"/>
        <v>0</v>
      </c>
      <c r="AA647" s="29">
        <v>0</v>
      </c>
      <c r="AB647" s="29">
        <v>0</v>
      </c>
      <c r="AC647" s="29">
        <v>0</v>
      </c>
      <c r="AD647" s="29">
        <v>0</v>
      </c>
      <c r="AE647" s="29">
        <f t="shared" si="552"/>
        <v>0</v>
      </c>
    </row>
    <row r="648" spans="1:31" s="55" customFormat="1" ht="15.75" customHeight="1">
      <c r="A648" s="1"/>
      <c r="B648" s="33">
        <v>17</v>
      </c>
      <c r="C648" s="49">
        <v>17</v>
      </c>
      <c r="D648" s="29">
        <v>0</v>
      </c>
      <c r="E648" s="29">
        <v>0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29">
        <f t="shared" si="548"/>
        <v>0</v>
      </c>
      <c r="L648" s="29">
        <v>0</v>
      </c>
      <c r="M648" s="29">
        <v>0</v>
      </c>
      <c r="N648" s="29">
        <v>0</v>
      </c>
      <c r="O648" s="29">
        <v>0</v>
      </c>
      <c r="P648" s="29">
        <f t="shared" si="549"/>
        <v>0</v>
      </c>
      <c r="Q648" s="29">
        <v>0</v>
      </c>
      <c r="R648" s="29">
        <v>0</v>
      </c>
      <c r="S648" s="29">
        <v>0</v>
      </c>
      <c r="T648" s="29">
        <v>0</v>
      </c>
      <c r="U648" s="29">
        <f t="shared" si="550"/>
        <v>0</v>
      </c>
      <c r="V648" s="29">
        <v>0</v>
      </c>
      <c r="W648" s="29">
        <v>0</v>
      </c>
      <c r="X648" s="29">
        <v>0</v>
      </c>
      <c r="Y648" s="29">
        <v>0</v>
      </c>
      <c r="Z648" s="29">
        <f t="shared" si="551"/>
        <v>0</v>
      </c>
      <c r="AA648" s="29">
        <v>0</v>
      </c>
      <c r="AB648" s="29">
        <v>0</v>
      </c>
      <c r="AC648" s="29">
        <v>0</v>
      </c>
      <c r="AD648" s="29">
        <v>0</v>
      </c>
      <c r="AE648" s="29">
        <f t="shared" si="552"/>
        <v>0</v>
      </c>
    </row>
    <row r="649" spans="1:31" s="55" customFormat="1" ht="15.75" customHeight="1">
      <c r="A649" s="1"/>
      <c r="B649" s="33">
        <v>18</v>
      </c>
      <c r="C649" s="49">
        <v>18</v>
      </c>
      <c r="D649" s="29">
        <v>0</v>
      </c>
      <c r="E649" s="29">
        <v>0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29">
        <f t="shared" si="548"/>
        <v>0</v>
      </c>
      <c r="L649" s="29">
        <v>0</v>
      </c>
      <c r="M649" s="29">
        <v>0</v>
      </c>
      <c r="N649" s="29">
        <v>0</v>
      </c>
      <c r="O649" s="29">
        <v>0</v>
      </c>
      <c r="P649" s="29">
        <f t="shared" si="549"/>
        <v>0</v>
      </c>
      <c r="Q649" s="29">
        <v>0</v>
      </c>
      <c r="R649" s="29">
        <v>0</v>
      </c>
      <c r="S649" s="29">
        <v>0</v>
      </c>
      <c r="T649" s="29">
        <v>0</v>
      </c>
      <c r="U649" s="29">
        <f t="shared" si="550"/>
        <v>0</v>
      </c>
      <c r="V649" s="29">
        <v>0</v>
      </c>
      <c r="W649" s="29">
        <v>0</v>
      </c>
      <c r="X649" s="29">
        <v>0</v>
      </c>
      <c r="Y649" s="29">
        <v>0</v>
      </c>
      <c r="Z649" s="29">
        <f t="shared" si="551"/>
        <v>0</v>
      </c>
      <c r="AA649" s="29">
        <v>0</v>
      </c>
      <c r="AB649" s="29">
        <v>0</v>
      </c>
      <c r="AC649" s="29">
        <v>0</v>
      </c>
      <c r="AD649" s="29">
        <v>0</v>
      </c>
      <c r="AE649" s="29">
        <f t="shared" si="552"/>
        <v>0</v>
      </c>
    </row>
    <row r="650" spans="1:31" s="55" customFormat="1" ht="15.75" customHeight="1">
      <c r="A650" s="1"/>
      <c r="B650" s="33">
        <v>19</v>
      </c>
      <c r="C650" s="49">
        <v>19</v>
      </c>
      <c r="D650" s="29">
        <v>0</v>
      </c>
      <c r="E650" s="29">
        <v>0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29">
        <f t="shared" si="548"/>
        <v>0</v>
      </c>
      <c r="L650" s="29">
        <v>0</v>
      </c>
      <c r="M650" s="29">
        <v>0</v>
      </c>
      <c r="N650" s="29">
        <v>0</v>
      </c>
      <c r="O650" s="29">
        <v>0</v>
      </c>
      <c r="P650" s="29">
        <f t="shared" si="549"/>
        <v>0</v>
      </c>
      <c r="Q650" s="29">
        <v>0</v>
      </c>
      <c r="R650" s="29">
        <v>0</v>
      </c>
      <c r="S650" s="29">
        <v>0</v>
      </c>
      <c r="T650" s="29">
        <v>0</v>
      </c>
      <c r="U650" s="29">
        <f t="shared" si="550"/>
        <v>0</v>
      </c>
      <c r="V650" s="29">
        <v>0</v>
      </c>
      <c r="W650" s="29">
        <v>0</v>
      </c>
      <c r="X650" s="29">
        <v>0</v>
      </c>
      <c r="Y650" s="29">
        <v>0</v>
      </c>
      <c r="Z650" s="29">
        <f t="shared" si="551"/>
        <v>0</v>
      </c>
      <c r="AA650" s="29">
        <v>0</v>
      </c>
      <c r="AB650" s="29">
        <v>0</v>
      </c>
      <c r="AC650" s="29">
        <v>0</v>
      </c>
      <c r="AD650" s="29">
        <v>0</v>
      </c>
      <c r="AE650" s="29">
        <f t="shared" si="552"/>
        <v>0</v>
      </c>
    </row>
    <row r="651" spans="1:31" s="55" customFormat="1" ht="15.75" customHeight="1">
      <c r="A651" s="1"/>
      <c r="B651" s="33">
        <v>20</v>
      </c>
      <c r="C651" s="49">
        <v>20</v>
      </c>
      <c r="D651" s="29">
        <v>0</v>
      </c>
      <c r="E651" s="29">
        <v>0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29">
        <f t="shared" si="548"/>
        <v>0</v>
      </c>
      <c r="L651" s="29">
        <v>0</v>
      </c>
      <c r="M651" s="29">
        <v>0</v>
      </c>
      <c r="N651" s="29">
        <v>0</v>
      </c>
      <c r="O651" s="29">
        <v>0</v>
      </c>
      <c r="P651" s="29">
        <f t="shared" si="549"/>
        <v>0</v>
      </c>
      <c r="Q651" s="29">
        <v>0</v>
      </c>
      <c r="R651" s="29">
        <v>0</v>
      </c>
      <c r="S651" s="29">
        <v>0</v>
      </c>
      <c r="T651" s="29">
        <v>0</v>
      </c>
      <c r="U651" s="29">
        <f t="shared" si="550"/>
        <v>0</v>
      </c>
      <c r="V651" s="29">
        <v>0</v>
      </c>
      <c r="W651" s="29">
        <v>0</v>
      </c>
      <c r="X651" s="29">
        <v>0</v>
      </c>
      <c r="Y651" s="29">
        <v>0</v>
      </c>
      <c r="Z651" s="29">
        <f t="shared" si="551"/>
        <v>0</v>
      </c>
      <c r="AA651" s="29">
        <v>0</v>
      </c>
      <c r="AB651" s="29">
        <v>0</v>
      </c>
      <c r="AC651" s="29">
        <v>0</v>
      </c>
      <c r="AD651" s="29">
        <v>0</v>
      </c>
      <c r="AE651" s="29">
        <f t="shared" si="552"/>
        <v>0</v>
      </c>
    </row>
    <row r="652" spans="1:31" s="55" customFormat="1" ht="30" customHeight="1">
      <c r="A652" s="1"/>
      <c r="B652" s="142" t="s">
        <v>69</v>
      </c>
      <c r="C652" s="143"/>
      <c r="D652" s="51">
        <f>+SUM(D632:D651)</f>
        <v>0</v>
      </c>
      <c r="E652" s="51">
        <f t="shared" ref="E652" si="553">+SUM(E632:E651)</f>
        <v>0</v>
      </c>
      <c r="F652" s="51">
        <f t="shared" ref="F652:AE652" si="554">+SUM(F632:F651)</f>
        <v>0</v>
      </c>
      <c r="G652" s="51">
        <f t="shared" si="554"/>
        <v>0</v>
      </c>
      <c r="H652" s="51">
        <f t="shared" si="554"/>
        <v>0</v>
      </c>
      <c r="I652" s="51">
        <f t="shared" si="554"/>
        <v>0</v>
      </c>
      <c r="J652" s="51">
        <f t="shared" si="554"/>
        <v>0</v>
      </c>
      <c r="K652" s="51">
        <f t="shared" si="554"/>
        <v>0</v>
      </c>
      <c r="L652" s="51">
        <f t="shared" si="554"/>
        <v>0</v>
      </c>
      <c r="M652" s="51">
        <f t="shared" si="554"/>
        <v>0</v>
      </c>
      <c r="N652" s="51">
        <f t="shared" si="554"/>
        <v>0</v>
      </c>
      <c r="O652" s="51">
        <f t="shared" si="554"/>
        <v>0</v>
      </c>
      <c r="P652" s="51">
        <f t="shared" si="554"/>
        <v>0</v>
      </c>
      <c r="Q652" s="51">
        <f t="shared" si="554"/>
        <v>0</v>
      </c>
      <c r="R652" s="51">
        <f t="shared" si="554"/>
        <v>0</v>
      </c>
      <c r="S652" s="51">
        <f t="shared" si="554"/>
        <v>0</v>
      </c>
      <c r="T652" s="51">
        <f t="shared" si="554"/>
        <v>0</v>
      </c>
      <c r="U652" s="51">
        <f t="shared" si="554"/>
        <v>0</v>
      </c>
      <c r="V652" s="51">
        <f t="shared" si="554"/>
        <v>0</v>
      </c>
      <c r="W652" s="51">
        <f t="shared" si="554"/>
        <v>0</v>
      </c>
      <c r="X652" s="51">
        <f t="shared" si="554"/>
        <v>0</v>
      </c>
      <c r="Y652" s="51">
        <f t="shared" si="554"/>
        <v>0</v>
      </c>
      <c r="Z652" s="51">
        <f t="shared" si="554"/>
        <v>0</v>
      </c>
      <c r="AA652" s="51">
        <f t="shared" si="554"/>
        <v>0</v>
      </c>
      <c r="AB652" s="51">
        <f t="shared" si="554"/>
        <v>0</v>
      </c>
      <c r="AC652" s="51">
        <f t="shared" si="554"/>
        <v>0</v>
      </c>
      <c r="AD652" s="51">
        <f t="shared" si="554"/>
        <v>0</v>
      </c>
      <c r="AE652" s="51">
        <f t="shared" si="554"/>
        <v>0</v>
      </c>
    </row>
    <row r="653" spans="1:31" s="55" customFormat="1" ht="15.75" customHeight="1">
      <c r="A653" s="1"/>
      <c r="B653" s="1" t="str">
        <f>B626</f>
        <v>Organik Anak Perusahaan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31" s="55" customFormat="1" ht="14.5">
      <c r="A654" s="1"/>
      <c r="B654" s="40" t="str">
        <f>B219</f>
        <v>Terminal Petikemas Bitung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31" s="55" customFormat="1" ht="14.5">
      <c r="A655" s="1"/>
      <c r="B655" s="137" t="s">
        <v>3</v>
      </c>
      <c r="C655" s="3"/>
      <c r="D655" s="4" t="s">
        <v>0</v>
      </c>
      <c r="E655" s="4" t="s">
        <v>1</v>
      </c>
      <c r="F655" s="4" t="s">
        <v>0</v>
      </c>
      <c r="G655" s="4" t="s">
        <v>1</v>
      </c>
      <c r="H655" s="4" t="s">
        <v>0</v>
      </c>
      <c r="I655" s="4" t="s">
        <v>1</v>
      </c>
      <c r="J655" s="4" t="s">
        <v>0</v>
      </c>
      <c r="K655" s="4" t="s">
        <v>1</v>
      </c>
      <c r="L655" s="5" t="s">
        <v>0</v>
      </c>
      <c r="M655" s="5" t="s">
        <v>0</v>
      </c>
      <c r="N655" s="4" t="s">
        <v>0</v>
      </c>
      <c r="O655" s="4" t="s">
        <v>1</v>
      </c>
      <c r="P655" s="6" t="s">
        <v>0</v>
      </c>
      <c r="Q655" s="5" t="s">
        <v>0</v>
      </c>
      <c r="R655" s="5" t="s">
        <v>0</v>
      </c>
      <c r="S655" s="4" t="s">
        <v>0</v>
      </c>
      <c r="T655" s="4" t="s">
        <v>1</v>
      </c>
      <c r="U655" s="6" t="s">
        <v>0</v>
      </c>
      <c r="V655" s="5" t="s">
        <v>0</v>
      </c>
      <c r="W655" s="5" t="s">
        <v>0</v>
      </c>
      <c r="X655" s="4" t="s">
        <v>0</v>
      </c>
      <c r="Y655" s="4" t="s">
        <v>1</v>
      </c>
      <c r="Z655" s="6" t="s">
        <v>0</v>
      </c>
      <c r="AA655" s="5" t="s">
        <v>0</v>
      </c>
      <c r="AB655" s="5" t="s">
        <v>0</v>
      </c>
      <c r="AC655" s="4" t="s">
        <v>0</v>
      </c>
      <c r="AD655" s="4" t="s">
        <v>1</v>
      </c>
      <c r="AE655" s="6" t="s">
        <v>0</v>
      </c>
    </row>
    <row r="656" spans="1:31" s="55" customFormat="1" ht="15" customHeight="1">
      <c r="A656" s="1"/>
      <c r="B656" s="138"/>
      <c r="C656" s="9" t="s">
        <v>38</v>
      </c>
      <c r="D656" s="9" t="s">
        <v>6</v>
      </c>
      <c r="E656" s="9" t="s">
        <v>6</v>
      </c>
      <c r="F656" s="9" t="s">
        <v>7</v>
      </c>
      <c r="G656" s="9" t="s">
        <v>7</v>
      </c>
      <c r="H656" s="9" t="s">
        <v>8</v>
      </c>
      <c r="I656" s="9" t="s">
        <v>8</v>
      </c>
      <c r="J656" s="9" t="s">
        <v>9</v>
      </c>
      <c r="K656" s="9" t="s">
        <v>9</v>
      </c>
      <c r="L656" s="10" t="s">
        <v>10</v>
      </c>
      <c r="M656" s="10" t="s">
        <v>11</v>
      </c>
      <c r="N656" s="9" t="s">
        <v>12</v>
      </c>
      <c r="O656" s="9" t="s">
        <v>6</v>
      </c>
      <c r="P656" s="11" t="s">
        <v>6</v>
      </c>
      <c r="Q656" s="10" t="s">
        <v>63</v>
      </c>
      <c r="R656" s="10" t="s">
        <v>13</v>
      </c>
      <c r="S656" s="9" t="s">
        <v>14</v>
      </c>
      <c r="T656" s="9" t="s">
        <v>7</v>
      </c>
      <c r="U656" s="11" t="s">
        <v>7</v>
      </c>
      <c r="V656" s="10" t="s">
        <v>15</v>
      </c>
      <c r="W656" s="10" t="s">
        <v>16</v>
      </c>
      <c r="X656" s="9" t="s">
        <v>17</v>
      </c>
      <c r="Y656" s="9" t="s">
        <v>8</v>
      </c>
      <c r="Z656" s="11" t="s">
        <v>8</v>
      </c>
      <c r="AA656" s="10" t="s">
        <v>18</v>
      </c>
      <c r="AB656" s="10" t="s">
        <v>19</v>
      </c>
      <c r="AC656" s="9" t="s">
        <v>9</v>
      </c>
      <c r="AD656" s="9" t="s">
        <v>9</v>
      </c>
      <c r="AE656" s="11" t="s">
        <v>20</v>
      </c>
    </row>
    <row r="657" spans="1:31" s="55" customFormat="1" ht="14.5">
      <c r="A657" s="1"/>
      <c r="B657" s="139"/>
      <c r="C657" s="13"/>
      <c r="D657" s="14">
        <v>2021</v>
      </c>
      <c r="E657" s="14">
        <v>2021</v>
      </c>
      <c r="F657" s="14">
        <v>2021</v>
      </c>
      <c r="G657" s="14">
        <v>2021</v>
      </c>
      <c r="H657" s="14">
        <v>2021</v>
      </c>
      <c r="I657" s="14">
        <v>2021</v>
      </c>
      <c r="J657" s="14">
        <v>2021</v>
      </c>
      <c r="K657" s="14">
        <v>2021</v>
      </c>
      <c r="L657" s="15" t="s">
        <v>22</v>
      </c>
      <c r="M657" s="15" t="s">
        <v>22</v>
      </c>
      <c r="N657" s="14" t="s">
        <v>22</v>
      </c>
      <c r="O657" s="14" t="s">
        <v>22</v>
      </c>
      <c r="P657" s="16">
        <v>2022</v>
      </c>
      <c r="Q657" s="15" t="s">
        <v>22</v>
      </c>
      <c r="R657" s="15" t="s">
        <v>22</v>
      </c>
      <c r="S657" s="14" t="s">
        <v>22</v>
      </c>
      <c r="T657" s="14" t="s">
        <v>22</v>
      </c>
      <c r="U657" s="16">
        <v>2022</v>
      </c>
      <c r="V657" s="15" t="s">
        <v>22</v>
      </c>
      <c r="W657" s="15" t="s">
        <v>22</v>
      </c>
      <c r="X657" s="14" t="s">
        <v>22</v>
      </c>
      <c r="Y657" s="14" t="s">
        <v>22</v>
      </c>
      <c r="Z657" s="16">
        <v>2022</v>
      </c>
      <c r="AA657" s="15" t="s">
        <v>22</v>
      </c>
      <c r="AB657" s="15" t="s">
        <v>22</v>
      </c>
      <c r="AC657" s="14">
        <v>2022</v>
      </c>
      <c r="AD657" s="14">
        <v>2022</v>
      </c>
      <c r="AE657" s="16">
        <v>2022</v>
      </c>
    </row>
    <row r="658" spans="1:31" s="55" customFormat="1" ht="14.5">
      <c r="A658" s="1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 s="55" customFormat="1" ht="14.5">
      <c r="A659" s="1"/>
      <c r="B659" s="33">
        <v>1</v>
      </c>
      <c r="C659" s="49">
        <v>1</v>
      </c>
      <c r="D659" s="29">
        <v>0</v>
      </c>
      <c r="E659" s="29">
        <v>0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29">
        <f>E659+G659+I659</f>
        <v>0</v>
      </c>
      <c r="L659" s="29">
        <v>0</v>
      </c>
      <c r="M659" s="29">
        <v>0</v>
      </c>
      <c r="N659" s="29">
        <v>0</v>
      </c>
      <c r="O659" s="29">
        <v>0</v>
      </c>
      <c r="P659" s="29">
        <f>N659</f>
        <v>0</v>
      </c>
      <c r="Q659" s="29">
        <v>0</v>
      </c>
      <c r="R659" s="29">
        <v>0</v>
      </c>
      <c r="S659" s="29">
        <v>0</v>
      </c>
      <c r="T659" s="29">
        <v>0</v>
      </c>
      <c r="U659" s="29">
        <f>S659</f>
        <v>0</v>
      </c>
      <c r="V659" s="29">
        <v>0</v>
      </c>
      <c r="W659" s="29">
        <v>0</v>
      </c>
      <c r="X659" s="29">
        <v>0</v>
      </c>
      <c r="Y659" s="29">
        <v>0</v>
      </c>
      <c r="Z659" s="29">
        <f>X659</f>
        <v>0</v>
      </c>
      <c r="AA659" s="29">
        <v>0</v>
      </c>
      <c r="AB659" s="29">
        <v>0</v>
      </c>
      <c r="AC659" s="29">
        <v>0</v>
      </c>
      <c r="AD659" s="29">
        <v>0</v>
      </c>
      <c r="AE659" s="29">
        <f>AC659</f>
        <v>0</v>
      </c>
    </row>
    <row r="660" spans="1:31" s="55" customFormat="1" ht="14.5">
      <c r="A660" s="1"/>
      <c r="B660" s="33">
        <v>2</v>
      </c>
      <c r="C660" s="49">
        <v>2</v>
      </c>
      <c r="D660" s="29">
        <v>0</v>
      </c>
      <c r="E660" s="29">
        <v>0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29">
        <f t="shared" ref="K660:K678" si="555">E660+G660+I660</f>
        <v>0</v>
      </c>
      <c r="L660" s="29">
        <v>0</v>
      </c>
      <c r="M660" s="29">
        <v>0</v>
      </c>
      <c r="N660" s="29">
        <v>0</v>
      </c>
      <c r="O660" s="29">
        <v>0</v>
      </c>
      <c r="P660" s="29">
        <f t="shared" ref="P660:P678" si="556">N660</f>
        <v>0</v>
      </c>
      <c r="Q660" s="29">
        <v>0</v>
      </c>
      <c r="R660" s="29">
        <v>0</v>
      </c>
      <c r="S660" s="29">
        <v>0</v>
      </c>
      <c r="T660" s="29">
        <v>0</v>
      </c>
      <c r="U660" s="29">
        <f t="shared" ref="U660:U678" si="557">S660</f>
        <v>0</v>
      </c>
      <c r="V660" s="29">
        <v>0</v>
      </c>
      <c r="W660" s="29">
        <v>0</v>
      </c>
      <c r="X660" s="29">
        <v>0</v>
      </c>
      <c r="Y660" s="29">
        <v>0</v>
      </c>
      <c r="Z660" s="29">
        <f t="shared" ref="Z660:Z678" si="558">X660</f>
        <v>0</v>
      </c>
      <c r="AA660" s="29">
        <v>0</v>
      </c>
      <c r="AB660" s="29">
        <v>0</v>
      </c>
      <c r="AC660" s="29">
        <v>0</v>
      </c>
      <c r="AD660" s="29">
        <v>0</v>
      </c>
      <c r="AE660" s="29">
        <f t="shared" ref="AE660:AE678" si="559">AC660</f>
        <v>0</v>
      </c>
    </row>
    <row r="661" spans="1:31" s="55" customFormat="1" ht="14.5">
      <c r="A661" s="1"/>
      <c r="B661" s="33">
        <v>3</v>
      </c>
      <c r="C661" s="49">
        <v>3</v>
      </c>
      <c r="D661" s="29">
        <v>0</v>
      </c>
      <c r="E661" s="29">
        <v>0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29">
        <f t="shared" si="555"/>
        <v>0</v>
      </c>
      <c r="L661" s="29">
        <v>0</v>
      </c>
      <c r="M661" s="29">
        <v>0</v>
      </c>
      <c r="N661" s="29">
        <v>0</v>
      </c>
      <c r="O661" s="29">
        <v>0</v>
      </c>
      <c r="P661" s="29">
        <f t="shared" si="556"/>
        <v>0</v>
      </c>
      <c r="Q661" s="29">
        <v>0</v>
      </c>
      <c r="R661" s="29">
        <v>0</v>
      </c>
      <c r="S661" s="29">
        <v>0</v>
      </c>
      <c r="T661" s="29">
        <v>0</v>
      </c>
      <c r="U661" s="29">
        <f t="shared" si="557"/>
        <v>0</v>
      </c>
      <c r="V661" s="29">
        <v>0</v>
      </c>
      <c r="W661" s="29">
        <v>0</v>
      </c>
      <c r="X661" s="29">
        <v>0</v>
      </c>
      <c r="Y661" s="29">
        <v>0</v>
      </c>
      <c r="Z661" s="29">
        <f t="shared" si="558"/>
        <v>0</v>
      </c>
      <c r="AA661" s="29">
        <v>0</v>
      </c>
      <c r="AB661" s="29">
        <v>0</v>
      </c>
      <c r="AC661" s="29">
        <v>0</v>
      </c>
      <c r="AD661" s="29">
        <v>0</v>
      </c>
      <c r="AE661" s="29">
        <f t="shared" si="559"/>
        <v>0</v>
      </c>
    </row>
    <row r="662" spans="1:31" s="55" customFormat="1" ht="14.5">
      <c r="A662" s="1"/>
      <c r="B662" s="33">
        <v>4</v>
      </c>
      <c r="C662" s="49">
        <v>4</v>
      </c>
      <c r="D662" s="29">
        <v>0</v>
      </c>
      <c r="E662" s="29">
        <v>0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K662" s="29">
        <f t="shared" si="555"/>
        <v>0</v>
      </c>
      <c r="L662" s="29">
        <v>0</v>
      </c>
      <c r="M662" s="29">
        <v>0</v>
      </c>
      <c r="N662" s="29">
        <v>0</v>
      </c>
      <c r="O662" s="29">
        <v>0</v>
      </c>
      <c r="P662" s="29">
        <f t="shared" si="556"/>
        <v>0</v>
      </c>
      <c r="Q662" s="29">
        <v>0</v>
      </c>
      <c r="R662" s="29">
        <v>0</v>
      </c>
      <c r="S662" s="29">
        <v>0</v>
      </c>
      <c r="T662" s="29">
        <v>0</v>
      </c>
      <c r="U662" s="29">
        <f t="shared" si="557"/>
        <v>0</v>
      </c>
      <c r="V662" s="29">
        <v>0</v>
      </c>
      <c r="W662" s="29">
        <v>0</v>
      </c>
      <c r="X662" s="29">
        <v>0</v>
      </c>
      <c r="Y662" s="29">
        <v>0</v>
      </c>
      <c r="Z662" s="29">
        <f t="shared" si="558"/>
        <v>0</v>
      </c>
      <c r="AA662" s="29">
        <v>0</v>
      </c>
      <c r="AB662" s="29">
        <v>0</v>
      </c>
      <c r="AC662" s="29">
        <v>0</v>
      </c>
      <c r="AD662" s="29">
        <v>0</v>
      </c>
      <c r="AE662" s="29">
        <f t="shared" si="559"/>
        <v>0</v>
      </c>
    </row>
    <row r="663" spans="1:31" s="55" customFormat="1" ht="14.5">
      <c r="A663" s="1"/>
      <c r="B663" s="33">
        <v>5</v>
      </c>
      <c r="C663" s="49">
        <v>5</v>
      </c>
      <c r="D663" s="29">
        <v>0</v>
      </c>
      <c r="E663" s="29">
        <v>0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29">
        <f t="shared" si="555"/>
        <v>0</v>
      </c>
      <c r="L663" s="29">
        <v>0</v>
      </c>
      <c r="M663" s="29">
        <v>0</v>
      </c>
      <c r="N663" s="29">
        <v>0</v>
      </c>
      <c r="O663" s="29">
        <v>0</v>
      </c>
      <c r="P663" s="29">
        <f t="shared" si="556"/>
        <v>0</v>
      </c>
      <c r="Q663" s="29">
        <v>0</v>
      </c>
      <c r="R663" s="29">
        <v>0</v>
      </c>
      <c r="S663" s="29">
        <v>0</v>
      </c>
      <c r="T663" s="29">
        <v>0</v>
      </c>
      <c r="U663" s="29">
        <f t="shared" si="557"/>
        <v>0</v>
      </c>
      <c r="V663" s="29">
        <v>0</v>
      </c>
      <c r="W663" s="29">
        <v>0</v>
      </c>
      <c r="X663" s="29">
        <v>0</v>
      </c>
      <c r="Y663" s="29">
        <v>0</v>
      </c>
      <c r="Z663" s="29">
        <f t="shared" si="558"/>
        <v>0</v>
      </c>
      <c r="AA663" s="29">
        <v>0</v>
      </c>
      <c r="AB663" s="29">
        <v>0</v>
      </c>
      <c r="AC663" s="29">
        <v>0</v>
      </c>
      <c r="AD663" s="29">
        <v>0</v>
      </c>
      <c r="AE663" s="29">
        <f t="shared" si="559"/>
        <v>0</v>
      </c>
    </row>
    <row r="664" spans="1:31" s="55" customFormat="1" ht="14.5">
      <c r="A664" s="1"/>
      <c r="B664" s="33">
        <v>6</v>
      </c>
      <c r="C664" s="49">
        <v>6</v>
      </c>
      <c r="D664" s="29">
        <v>0</v>
      </c>
      <c r="E664" s="29">
        <v>0</v>
      </c>
      <c r="F664" s="29">
        <v>0</v>
      </c>
      <c r="G664" s="29">
        <v>0</v>
      </c>
      <c r="H664" s="29">
        <v>0</v>
      </c>
      <c r="I664" s="29">
        <v>0</v>
      </c>
      <c r="J664" s="29">
        <v>0</v>
      </c>
      <c r="K664" s="29">
        <f t="shared" si="555"/>
        <v>0</v>
      </c>
      <c r="L664" s="29">
        <v>0</v>
      </c>
      <c r="M664" s="29">
        <v>0</v>
      </c>
      <c r="N664" s="29">
        <v>0</v>
      </c>
      <c r="O664" s="29">
        <v>0</v>
      </c>
      <c r="P664" s="29">
        <f t="shared" si="556"/>
        <v>0</v>
      </c>
      <c r="Q664" s="29">
        <v>0</v>
      </c>
      <c r="R664" s="29">
        <v>0</v>
      </c>
      <c r="S664" s="29">
        <v>0</v>
      </c>
      <c r="T664" s="29">
        <v>0</v>
      </c>
      <c r="U664" s="29">
        <f t="shared" si="557"/>
        <v>0</v>
      </c>
      <c r="V664" s="29">
        <v>0</v>
      </c>
      <c r="W664" s="29">
        <v>0</v>
      </c>
      <c r="X664" s="29">
        <v>0</v>
      </c>
      <c r="Y664" s="29">
        <v>0</v>
      </c>
      <c r="Z664" s="29">
        <f t="shared" si="558"/>
        <v>0</v>
      </c>
      <c r="AA664" s="29">
        <v>0</v>
      </c>
      <c r="AB664" s="29">
        <v>0</v>
      </c>
      <c r="AC664" s="29">
        <v>0</v>
      </c>
      <c r="AD664" s="29">
        <v>0</v>
      </c>
      <c r="AE664" s="29">
        <f t="shared" si="559"/>
        <v>0</v>
      </c>
    </row>
    <row r="665" spans="1:31" s="55" customFormat="1" ht="14.5">
      <c r="A665" s="1"/>
      <c r="B665" s="33">
        <v>7</v>
      </c>
      <c r="C665" s="49">
        <v>7</v>
      </c>
      <c r="D665" s="29">
        <v>0</v>
      </c>
      <c r="E665" s="29">
        <v>0</v>
      </c>
      <c r="F665" s="29">
        <v>0</v>
      </c>
      <c r="G665" s="29">
        <v>0</v>
      </c>
      <c r="H665" s="29">
        <v>0</v>
      </c>
      <c r="I665" s="29">
        <v>0</v>
      </c>
      <c r="J665" s="29">
        <v>0</v>
      </c>
      <c r="K665" s="29">
        <f t="shared" si="555"/>
        <v>0</v>
      </c>
      <c r="L665" s="29">
        <v>0</v>
      </c>
      <c r="M665" s="29">
        <v>0</v>
      </c>
      <c r="N665" s="29">
        <v>0</v>
      </c>
      <c r="O665" s="29">
        <v>0</v>
      </c>
      <c r="P665" s="29">
        <f t="shared" si="556"/>
        <v>0</v>
      </c>
      <c r="Q665" s="29">
        <v>0</v>
      </c>
      <c r="R665" s="29">
        <v>0</v>
      </c>
      <c r="S665" s="29">
        <v>0</v>
      </c>
      <c r="T665" s="29">
        <v>0</v>
      </c>
      <c r="U665" s="29">
        <f t="shared" si="557"/>
        <v>0</v>
      </c>
      <c r="V665" s="29">
        <v>0</v>
      </c>
      <c r="W665" s="29">
        <v>0</v>
      </c>
      <c r="X665" s="29">
        <v>0</v>
      </c>
      <c r="Y665" s="29">
        <v>0</v>
      </c>
      <c r="Z665" s="29">
        <f t="shared" si="558"/>
        <v>0</v>
      </c>
      <c r="AA665" s="29">
        <v>0</v>
      </c>
      <c r="AB665" s="29">
        <v>0</v>
      </c>
      <c r="AC665" s="29">
        <v>0</v>
      </c>
      <c r="AD665" s="29">
        <v>0</v>
      </c>
      <c r="AE665" s="29">
        <f t="shared" si="559"/>
        <v>0</v>
      </c>
    </row>
    <row r="666" spans="1:31" s="55" customFormat="1" ht="14.5">
      <c r="A666" s="1"/>
      <c r="B666" s="33">
        <v>8</v>
      </c>
      <c r="C666" s="49">
        <v>8</v>
      </c>
      <c r="D666" s="29">
        <v>0</v>
      </c>
      <c r="E666" s="29">
        <v>0</v>
      </c>
      <c r="F666" s="29">
        <v>0</v>
      </c>
      <c r="G666" s="29">
        <v>0</v>
      </c>
      <c r="H666" s="29">
        <v>0</v>
      </c>
      <c r="I666" s="29">
        <v>0</v>
      </c>
      <c r="J666" s="29">
        <v>0</v>
      </c>
      <c r="K666" s="29">
        <f t="shared" si="555"/>
        <v>0</v>
      </c>
      <c r="L666" s="29">
        <v>0</v>
      </c>
      <c r="M666" s="29">
        <v>0</v>
      </c>
      <c r="N666" s="29">
        <v>0</v>
      </c>
      <c r="O666" s="29">
        <v>0</v>
      </c>
      <c r="P666" s="29">
        <f t="shared" si="556"/>
        <v>0</v>
      </c>
      <c r="Q666" s="29">
        <v>0</v>
      </c>
      <c r="R666" s="29">
        <v>0</v>
      </c>
      <c r="S666" s="29">
        <v>0</v>
      </c>
      <c r="T666" s="29">
        <v>0</v>
      </c>
      <c r="U666" s="29">
        <f t="shared" si="557"/>
        <v>0</v>
      </c>
      <c r="V666" s="29">
        <v>0</v>
      </c>
      <c r="W666" s="29">
        <v>0</v>
      </c>
      <c r="X666" s="29">
        <v>0</v>
      </c>
      <c r="Y666" s="29">
        <v>0</v>
      </c>
      <c r="Z666" s="29">
        <f t="shared" si="558"/>
        <v>0</v>
      </c>
      <c r="AA666" s="29">
        <v>0</v>
      </c>
      <c r="AB666" s="29">
        <v>0</v>
      </c>
      <c r="AC666" s="29">
        <v>0</v>
      </c>
      <c r="AD666" s="29">
        <v>0</v>
      </c>
      <c r="AE666" s="29">
        <f t="shared" si="559"/>
        <v>0</v>
      </c>
    </row>
    <row r="667" spans="1:31" s="55" customFormat="1" ht="14.5">
      <c r="A667" s="1"/>
      <c r="B667" s="33">
        <v>9</v>
      </c>
      <c r="C667" s="49">
        <v>9</v>
      </c>
      <c r="D667" s="29">
        <v>0</v>
      </c>
      <c r="E667" s="29">
        <v>0</v>
      </c>
      <c r="F667" s="29">
        <v>0</v>
      </c>
      <c r="G667" s="29">
        <v>0</v>
      </c>
      <c r="H667" s="29">
        <v>0</v>
      </c>
      <c r="I667" s="29">
        <v>0</v>
      </c>
      <c r="J667" s="29">
        <v>0</v>
      </c>
      <c r="K667" s="29">
        <f t="shared" si="555"/>
        <v>0</v>
      </c>
      <c r="L667" s="29">
        <v>0</v>
      </c>
      <c r="M667" s="29">
        <v>0</v>
      </c>
      <c r="N667" s="29">
        <v>0</v>
      </c>
      <c r="O667" s="29">
        <v>0</v>
      </c>
      <c r="P667" s="29">
        <f t="shared" si="556"/>
        <v>0</v>
      </c>
      <c r="Q667" s="29">
        <v>0</v>
      </c>
      <c r="R667" s="29">
        <v>0</v>
      </c>
      <c r="S667" s="29">
        <v>0</v>
      </c>
      <c r="T667" s="29">
        <v>0</v>
      </c>
      <c r="U667" s="29">
        <f t="shared" si="557"/>
        <v>0</v>
      </c>
      <c r="V667" s="29">
        <v>0</v>
      </c>
      <c r="W667" s="29">
        <v>0</v>
      </c>
      <c r="X667" s="29">
        <v>0</v>
      </c>
      <c r="Y667" s="29">
        <v>0</v>
      </c>
      <c r="Z667" s="29">
        <f t="shared" si="558"/>
        <v>0</v>
      </c>
      <c r="AA667" s="29">
        <v>0</v>
      </c>
      <c r="AB667" s="29">
        <v>0</v>
      </c>
      <c r="AC667" s="29">
        <v>0</v>
      </c>
      <c r="AD667" s="29">
        <v>0</v>
      </c>
      <c r="AE667" s="29">
        <f t="shared" si="559"/>
        <v>0</v>
      </c>
    </row>
    <row r="668" spans="1:31" s="55" customFormat="1" ht="14.5">
      <c r="A668" s="1"/>
      <c r="B668" s="33">
        <v>10</v>
      </c>
      <c r="C668" s="49">
        <v>10</v>
      </c>
      <c r="D668" s="29">
        <v>0</v>
      </c>
      <c r="E668" s="29">
        <v>0</v>
      </c>
      <c r="F668" s="29">
        <v>0</v>
      </c>
      <c r="G668" s="29">
        <v>0</v>
      </c>
      <c r="H668" s="29">
        <v>0</v>
      </c>
      <c r="I668" s="29">
        <v>0</v>
      </c>
      <c r="J668" s="29">
        <v>0</v>
      </c>
      <c r="K668" s="29">
        <f t="shared" si="555"/>
        <v>0</v>
      </c>
      <c r="L668" s="29">
        <v>0</v>
      </c>
      <c r="M668" s="29">
        <v>0</v>
      </c>
      <c r="N668" s="29">
        <v>0</v>
      </c>
      <c r="O668" s="29">
        <v>0</v>
      </c>
      <c r="P668" s="29">
        <f t="shared" si="556"/>
        <v>0</v>
      </c>
      <c r="Q668" s="29">
        <v>0</v>
      </c>
      <c r="R668" s="29">
        <v>0</v>
      </c>
      <c r="S668" s="29">
        <v>0</v>
      </c>
      <c r="T668" s="29">
        <v>0</v>
      </c>
      <c r="U668" s="29">
        <f t="shared" si="557"/>
        <v>0</v>
      </c>
      <c r="V668" s="29">
        <v>0</v>
      </c>
      <c r="W668" s="29">
        <v>0</v>
      </c>
      <c r="X668" s="29">
        <v>0</v>
      </c>
      <c r="Y668" s="29">
        <v>0</v>
      </c>
      <c r="Z668" s="29">
        <f t="shared" si="558"/>
        <v>0</v>
      </c>
      <c r="AA668" s="29">
        <v>0</v>
      </c>
      <c r="AB668" s="29">
        <v>0</v>
      </c>
      <c r="AC668" s="29">
        <v>0</v>
      </c>
      <c r="AD668" s="29">
        <v>0</v>
      </c>
      <c r="AE668" s="29">
        <f t="shared" si="559"/>
        <v>0</v>
      </c>
    </row>
    <row r="669" spans="1:31" s="55" customFormat="1" ht="14.5">
      <c r="A669" s="1"/>
      <c r="B669" s="33">
        <v>11</v>
      </c>
      <c r="C669" s="49">
        <v>11</v>
      </c>
      <c r="D669" s="29">
        <v>0</v>
      </c>
      <c r="E669" s="29">
        <v>0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29">
        <f t="shared" si="555"/>
        <v>0</v>
      </c>
      <c r="L669" s="29">
        <v>0</v>
      </c>
      <c r="M669" s="29">
        <v>0</v>
      </c>
      <c r="N669" s="29">
        <v>0</v>
      </c>
      <c r="O669" s="29">
        <v>0</v>
      </c>
      <c r="P669" s="29">
        <f t="shared" si="556"/>
        <v>0</v>
      </c>
      <c r="Q669" s="29">
        <v>0</v>
      </c>
      <c r="R669" s="29">
        <v>0</v>
      </c>
      <c r="S669" s="29">
        <v>0</v>
      </c>
      <c r="T669" s="29">
        <v>0</v>
      </c>
      <c r="U669" s="29">
        <f t="shared" si="557"/>
        <v>0</v>
      </c>
      <c r="V669" s="29">
        <v>0</v>
      </c>
      <c r="W669" s="29">
        <v>0</v>
      </c>
      <c r="X669" s="29">
        <v>0</v>
      </c>
      <c r="Y669" s="29">
        <v>0</v>
      </c>
      <c r="Z669" s="29">
        <f t="shared" si="558"/>
        <v>0</v>
      </c>
      <c r="AA669" s="29">
        <v>0</v>
      </c>
      <c r="AB669" s="29">
        <v>0</v>
      </c>
      <c r="AC669" s="29">
        <v>0</v>
      </c>
      <c r="AD669" s="29">
        <v>0</v>
      </c>
      <c r="AE669" s="29">
        <f t="shared" si="559"/>
        <v>0</v>
      </c>
    </row>
    <row r="670" spans="1:31" s="55" customFormat="1" ht="14.5">
      <c r="A670" s="1"/>
      <c r="B670" s="33">
        <v>12</v>
      </c>
      <c r="C670" s="49">
        <v>12</v>
      </c>
      <c r="D670" s="29">
        <v>0</v>
      </c>
      <c r="E670" s="29">
        <v>0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29">
        <f t="shared" si="555"/>
        <v>0</v>
      </c>
      <c r="L670" s="29">
        <v>0</v>
      </c>
      <c r="M670" s="29">
        <v>0</v>
      </c>
      <c r="N670" s="29">
        <v>0</v>
      </c>
      <c r="O670" s="29">
        <v>0</v>
      </c>
      <c r="P670" s="29">
        <f t="shared" si="556"/>
        <v>0</v>
      </c>
      <c r="Q670" s="29">
        <v>0</v>
      </c>
      <c r="R670" s="29">
        <v>0</v>
      </c>
      <c r="S670" s="29">
        <v>0</v>
      </c>
      <c r="T670" s="29">
        <v>0</v>
      </c>
      <c r="U670" s="29">
        <f t="shared" si="557"/>
        <v>0</v>
      </c>
      <c r="V670" s="29">
        <v>0</v>
      </c>
      <c r="W670" s="29">
        <v>0</v>
      </c>
      <c r="X670" s="29">
        <v>0</v>
      </c>
      <c r="Y670" s="29">
        <v>0</v>
      </c>
      <c r="Z670" s="29">
        <f t="shared" si="558"/>
        <v>0</v>
      </c>
      <c r="AA670" s="29">
        <v>0</v>
      </c>
      <c r="AB670" s="29">
        <v>0</v>
      </c>
      <c r="AC670" s="29">
        <v>0</v>
      </c>
      <c r="AD670" s="29">
        <v>0</v>
      </c>
      <c r="AE670" s="29">
        <f t="shared" si="559"/>
        <v>0</v>
      </c>
    </row>
    <row r="671" spans="1:31" s="55" customFormat="1" ht="15.75" customHeight="1">
      <c r="A671" s="1"/>
      <c r="B671" s="33">
        <v>13</v>
      </c>
      <c r="C671" s="49">
        <v>13</v>
      </c>
      <c r="D671" s="29">
        <v>0</v>
      </c>
      <c r="E671" s="29">
        <v>0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29">
        <f t="shared" si="555"/>
        <v>0</v>
      </c>
      <c r="L671" s="29">
        <v>0</v>
      </c>
      <c r="M671" s="29">
        <v>0</v>
      </c>
      <c r="N671" s="29">
        <v>0</v>
      </c>
      <c r="O671" s="29">
        <v>0</v>
      </c>
      <c r="P671" s="29">
        <f t="shared" si="556"/>
        <v>0</v>
      </c>
      <c r="Q671" s="29">
        <v>0</v>
      </c>
      <c r="R671" s="29">
        <v>0</v>
      </c>
      <c r="S671" s="29">
        <v>0</v>
      </c>
      <c r="T671" s="29">
        <v>0</v>
      </c>
      <c r="U671" s="29">
        <f t="shared" si="557"/>
        <v>0</v>
      </c>
      <c r="V671" s="29">
        <v>0</v>
      </c>
      <c r="W671" s="29">
        <v>0</v>
      </c>
      <c r="X671" s="29">
        <v>0</v>
      </c>
      <c r="Y671" s="29">
        <v>0</v>
      </c>
      <c r="Z671" s="29">
        <f t="shared" si="558"/>
        <v>0</v>
      </c>
      <c r="AA671" s="29">
        <v>0</v>
      </c>
      <c r="AB671" s="29">
        <v>0</v>
      </c>
      <c r="AC671" s="29">
        <v>0</v>
      </c>
      <c r="AD671" s="29">
        <v>0</v>
      </c>
      <c r="AE671" s="29">
        <f t="shared" si="559"/>
        <v>0</v>
      </c>
    </row>
    <row r="672" spans="1:31" s="55" customFormat="1" ht="15.75" customHeight="1">
      <c r="A672" s="1"/>
      <c r="B672" s="33">
        <v>14</v>
      </c>
      <c r="C672" s="49">
        <v>14</v>
      </c>
      <c r="D672" s="29">
        <v>0</v>
      </c>
      <c r="E672" s="29">
        <v>0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29">
        <f t="shared" si="555"/>
        <v>0</v>
      </c>
      <c r="L672" s="29">
        <v>0</v>
      </c>
      <c r="M672" s="29">
        <v>0</v>
      </c>
      <c r="N672" s="29">
        <v>0</v>
      </c>
      <c r="O672" s="29">
        <v>0</v>
      </c>
      <c r="P672" s="29">
        <f t="shared" si="556"/>
        <v>0</v>
      </c>
      <c r="Q672" s="29">
        <v>0</v>
      </c>
      <c r="R672" s="29">
        <v>0</v>
      </c>
      <c r="S672" s="29">
        <v>0</v>
      </c>
      <c r="T672" s="29">
        <v>0</v>
      </c>
      <c r="U672" s="29">
        <f t="shared" si="557"/>
        <v>0</v>
      </c>
      <c r="V672" s="29">
        <v>0</v>
      </c>
      <c r="W672" s="29">
        <v>0</v>
      </c>
      <c r="X672" s="29">
        <v>0</v>
      </c>
      <c r="Y672" s="29">
        <v>0</v>
      </c>
      <c r="Z672" s="29">
        <f t="shared" si="558"/>
        <v>0</v>
      </c>
      <c r="AA672" s="29">
        <v>0</v>
      </c>
      <c r="AB672" s="29">
        <v>0</v>
      </c>
      <c r="AC672" s="29">
        <v>0</v>
      </c>
      <c r="AD672" s="29">
        <v>0</v>
      </c>
      <c r="AE672" s="29">
        <f t="shared" si="559"/>
        <v>0</v>
      </c>
    </row>
    <row r="673" spans="1:31" s="55" customFormat="1" ht="15.75" customHeight="1">
      <c r="A673" s="1"/>
      <c r="B673" s="33">
        <v>15</v>
      </c>
      <c r="C673" s="49">
        <v>15</v>
      </c>
      <c r="D673" s="29">
        <v>0</v>
      </c>
      <c r="E673" s="29">
        <v>0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29">
        <f t="shared" si="555"/>
        <v>0</v>
      </c>
      <c r="L673" s="29">
        <v>0</v>
      </c>
      <c r="M673" s="29">
        <v>0</v>
      </c>
      <c r="N673" s="29">
        <v>0</v>
      </c>
      <c r="O673" s="29">
        <v>0</v>
      </c>
      <c r="P673" s="29">
        <f t="shared" si="556"/>
        <v>0</v>
      </c>
      <c r="Q673" s="29">
        <v>0</v>
      </c>
      <c r="R673" s="29">
        <v>0</v>
      </c>
      <c r="S673" s="29">
        <v>0</v>
      </c>
      <c r="T673" s="29">
        <v>0</v>
      </c>
      <c r="U673" s="29">
        <f t="shared" si="557"/>
        <v>0</v>
      </c>
      <c r="V673" s="29">
        <v>0</v>
      </c>
      <c r="W673" s="29">
        <v>0</v>
      </c>
      <c r="X673" s="29">
        <v>0</v>
      </c>
      <c r="Y673" s="29">
        <v>0</v>
      </c>
      <c r="Z673" s="29">
        <f t="shared" si="558"/>
        <v>0</v>
      </c>
      <c r="AA673" s="29">
        <v>0</v>
      </c>
      <c r="AB673" s="29">
        <v>0</v>
      </c>
      <c r="AC673" s="29">
        <v>0</v>
      </c>
      <c r="AD673" s="29">
        <v>0</v>
      </c>
      <c r="AE673" s="29">
        <f t="shared" si="559"/>
        <v>0</v>
      </c>
    </row>
    <row r="674" spans="1:31" s="55" customFormat="1" ht="15.75" customHeight="1">
      <c r="A674" s="1"/>
      <c r="B674" s="33">
        <v>16</v>
      </c>
      <c r="C674" s="49">
        <v>16</v>
      </c>
      <c r="D674" s="29">
        <v>0</v>
      </c>
      <c r="E674" s="29">
        <v>0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29">
        <f t="shared" si="555"/>
        <v>0</v>
      </c>
      <c r="L674" s="29">
        <v>0</v>
      </c>
      <c r="M674" s="29">
        <v>0</v>
      </c>
      <c r="N674" s="29">
        <v>0</v>
      </c>
      <c r="O674" s="29">
        <v>0</v>
      </c>
      <c r="P674" s="29">
        <f t="shared" si="556"/>
        <v>0</v>
      </c>
      <c r="Q674" s="29">
        <v>0</v>
      </c>
      <c r="R674" s="29">
        <v>0</v>
      </c>
      <c r="S674" s="29">
        <v>0</v>
      </c>
      <c r="T674" s="29">
        <v>0</v>
      </c>
      <c r="U674" s="29">
        <f t="shared" si="557"/>
        <v>0</v>
      </c>
      <c r="V674" s="29">
        <v>0</v>
      </c>
      <c r="W674" s="29">
        <v>0</v>
      </c>
      <c r="X674" s="29">
        <v>0</v>
      </c>
      <c r="Y674" s="29">
        <v>0</v>
      </c>
      <c r="Z674" s="29">
        <f t="shared" si="558"/>
        <v>0</v>
      </c>
      <c r="AA674" s="29">
        <v>0</v>
      </c>
      <c r="AB674" s="29">
        <v>0</v>
      </c>
      <c r="AC674" s="29">
        <v>0</v>
      </c>
      <c r="AD674" s="29">
        <v>0</v>
      </c>
      <c r="AE674" s="29">
        <f t="shared" si="559"/>
        <v>0</v>
      </c>
    </row>
    <row r="675" spans="1:31" s="55" customFormat="1" ht="15.75" customHeight="1">
      <c r="A675" s="1"/>
      <c r="B675" s="33">
        <v>17</v>
      </c>
      <c r="C675" s="49">
        <v>17</v>
      </c>
      <c r="D675" s="29">
        <v>0</v>
      </c>
      <c r="E675" s="29">
        <v>0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29">
        <f t="shared" si="555"/>
        <v>0</v>
      </c>
      <c r="L675" s="29">
        <v>0</v>
      </c>
      <c r="M675" s="29">
        <v>0</v>
      </c>
      <c r="N675" s="29">
        <v>0</v>
      </c>
      <c r="O675" s="29">
        <v>0</v>
      </c>
      <c r="P675" s="29">
        <f t="shared" si="556"/>
        <v>0</v>
      </c>
      <c r="Q675" s="29">
        <v>0</v>
      </c>
      <c r="R675" s="29">
        <v>0</v>
      </c>
      <c r="S675" s="29">
        <v>0</v>
      </c>
      <c r="T675" s="29">
        <v>0</v>
      </c>
      <c r="U675" s="29">
        <f t="shared" si="557"/>
        <v>0</v>
      </c>
      <c r="V675" s="29">
        <v>0</v>
      </c>
      <c r="W675" s="29">
        <v>0</v>
      </c>
      <c r="X675" s="29">
        <v>0</v>
      </c>
      <c r="Y675" s="29">
        <v>0</v>
      </c>
      <c r="Z675" s="29">
        <f t="shared" si="558"/>
        <v>0</v>
      </c>
      <c r="AA675" s="29">
        <v>0</v>
      </c>
      <c r="AB675" s="29">
        <v>0</v>
      </c>
      <c r="AC675" s="29">
        <v>0</v>
      </c>
      <c r="AD675" s="29">
        <v>0</v>
      </c>
      <c r="AE675" s="29">
        <f t="shared" si="559"/>
        <v>0</v>
      </c>
    </row>
    <row r="676" spans="1:31" s="55" customFormat="1" ht="15.75" customHeight="1">
      <c r="A676" s="1"/>
      <c r="B676" s="33">
        <v>18</v>
      </c>
      <c r="C676" s="49">
        <v>18</v>
      </c>
      <c r="D676" s="29">
        <v>0</v>
      </c>
      <c r="E676" s="29">
        <v>0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29">
        <f t="shared" si="555"/>
        <v>0</v>
      </c>
      <c r="L676" s="29">
        <v>0</v>
      </c>
      <c r="M676" s="29">
        <v>0</v>
      </c>
      <c r="N676" s="29">
        <v>0</v>
      </c>
      <c r="O676" s="29">
        <v>0</v>
      </c>
      <c r="P676" s="29">
        <f t="shared" si="556"/>
        <v>0</v>
      </c>
      <c r="Q676" s="29">
        <v>0</v>
      </c>
      <c r="R676" s="29">
        <v>0</v>
      </c>
      <c r="S676" s="29">
        <v>0</v>
      </c>
      <c r="T676" s="29">
        <v>0</v>
      </c>
      <c r="U676" s="29">
        <f t="shared" si="557"/>
        <v>0</v>
      </c>
      <c r="V676" s="29">
        <v>0</v>
      </c>
      <c r="W676" s="29">
        <v>0</v>
      </c>
      <c r="X676" s="29">
        <v>0</v>
      </c>
      <c r="Y676" s="29">
        <v>0</v>
      </c>
      <c r="Z676" s="29">
        <f t="shared" si="558"/>
        <v>0</v>
      </c>
      <c r="AA676" s="29">
        <v>0</v>
      </c>
      <c r="AB676" s="29">
        <v>0</v>
      </c>
      <c r="AC676" s="29">
        <v>0</v>
      </c>
      <c r="AD676" s="29">
        <v>0</v>
      </c>
      <c r="AE676" s="29">
        <f t="shared" si="559"/>
        <v>0</v>
      </c>
    </row>
    <row r="677" spans="1:31" s="55" customFormat="1" ht="15.75" customHeight="1">
      <c r="A677" s="1"/>
      <c r="B677" s="33">
        <v>19</v>
      </c>
      <c r="C677" s="49">
        <v>19</v>
      </c>
      <c r="D677" s="29">
        <v>0</v>
      </c>
      <c r="E677" s="29">
        <v>0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29">
        <f t="shared" si="555"/>
        <v>0</v>
      </c>
      <c r="L677" s="29">
        <v>0</v>
      </c>
      <c r="M677" s="29">
        <v>0</v>
      </c>
      <c r="N677" s="29">
        <v>0</v>
      </c>
      <c r="O677" s="29">
        <v>0</v>
      </c>
      <c r="P677" s="29">
        <f t="shared" si="556"/>
        <v>0</v>
      </c>
      <c r="Q677" s="29">
        <v>0</v>
      </c>
      <c r="R677" s="29">
        <v>0</v>
      </c>
      <c r="S677" s="29">
        <v>0</v>
      </c>
      <c r="T677" s="29">
        <v>0</v>
      </c>
      <c r="U677" s="29">
        <f t="shared" si="557"/>
        <v>0</v>
      </c>
      <c r="V677" s="29">
        <v>0</v>
      </c>
      <c r="W677" s="29">
        <v>0</v>
      </c>
      <c r="X677" s="29">
        <v>0</v>
      </c>
      <c r="Y677" s="29">
        <v>0</v>
      </c>
      <c r="Z677" s="29">
        <f t="shared" si="558"/>
        <v>0</v>
      </c>
      <c r="AA677" s="29">
        <v>0</v>
      </c>
      <c r="AB677" s="29">
        <v>0</v>
      </c>
      <c r="AC677" s="29">
        <v>0</v>
      </c>
      <c r="AD677" s="29">
        <v>0</v>
      </c>
      <c r="AE677" s="29">
        <f t="shared" si="559"/>
        <v>0</v>
      </c>
    </row>
    <row r="678" spans="1:31" s="55" customFormat="1" ht="15.75" customHeight="1">
      <c r="A678" s="1"/>
      <c r="B678" s="33">
        <v>20</v>
      </c>
      <c r="C678" s="49">
        <v>20</v>
      </c>
      <c r="D678" s="29">
        <v>0</v>
      </c>
      <c r="E678" s="29">
        <v>0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29">
        <f t="shared" si="555"/>
        <v>0</v>
      </c>
      <c r="L678" s="29">
        <v>0</v>
      </c>
      <c r="M678" s="29">
        <v>0</v>
      </c>
      <c r="N678" s="29">
        <v>0</v>
      </c>
      <c r="O678" s="29">
        <v>0</v>
      </c>
      <c r="P678" s="29">
        <f t="shared" si="556"/>
        <v>0</v>
      </c>
      <c r="Q678" s="29">
        <v>0</v>
      </c>
      <c r="R678" s="29">
        <v>0</v>
      </c>
      <c r="S678" s="29">
        <v>0</v>
      </c>
      <c r="T678" s="29">
        <v>0</v>
      </c>
      <c r="U678" s="29">
        <f t="shared" si="557"/>
        <v>0</v>
      </c>
      <c r="V678" s="29">
        <v>0</v>
      </c>
      <c r="W678" s="29">
        <v>0</v>
      </c>
      <c r="X678" s="29">
        <v>0</v>
      </c>
      <c r="Y678" s="29">
        <v>0</v>
      </c>
      <c r="Z678" s="29">
        <f t="shared" si="558"/>
        <v>0</v>
      </c>
      <c r="AA678" s="29">
        <v>0</v>
      </c>
      <c r="AB678" s="29">
        <v>0</v>
      </c>
      <c r="AC678" s="29">
        <v>0</v>
      </c>
      <c r="AD678" s="29">
        <v>0</v>
      </c>
      <c r="AE678" s="29">
        <f t="shared" si="559"/>
        <v>0</v>
      </c>
    </row>
    <row r="679" spans="1:31" s="55" customFormat="1" ht="30" customHeight="1">
      <c r="A679" s="1"/>
      <c r="B679" s="142" t="s">
        <v>69</v>
      </c>
      <c r="C679" s="143"/>
      <c r="D679" s="51">
        <f>+SUM(D659:D678)</f>
        <v>0</v>
      </c>
      <c r="E679" s="51">
        <f t="shared" ref="E679" si="560">+SUM(E659:E678)</f>
        <v>0</v>
      </c>
      <c r="F679" s="51">
        <f t="shared" ref="F679:AE679" si="561">+SUM(F659:F678)</f>
        <v>0</v>
      </c>
      <c r="G679" s="51">
        <f t="shared" si="561"/>
        <v>0</v>
      </c>
      <c r="H679" s="51">
        <f t="shared" si="561"/>
        <v>0</v>
      </c>
      <c r="I679" s="51">
        <f t="shared" si="561"/>
        <v>0</v>
      </c>
      <c r="J679" s="51">
        <f t="shared" si="561"/>
        <v>0</v>
      </c>
      <c r="K679" s="51">
        <f t="shared" si="561"/>
        <v>0</v>
      </c>
      <c r="L679" s="51">
        <f t="shared" si="561"/>
        <v>0</v>
      </c>
      <c r="M679" s="51">
        <f t="shared" si="561"/>
        <v>0</v>
      </c>
      <c r="N679" s="51">
        <f t="shared" si="561"/>
        <v>0</v>
      </c>
      <c r="O679" s="51">
        <f t="shared" si="561"/>
        <v>0</v>
      </c>
      <c r="P679" s="51">
        <f t="shared" si="561"/>
        <v>0</v>
      </c>
      <c r="Q679" s="51">
        <f t="shared" si="561"/>
        <v>0</v>
      </c>
      <c r="R679" s="51">
        <f t="shared" si="561"/>
        <v>0</v>
      </c>
      <c r="S679" s="51">
        <f t="shared" si="561"/>
        <v>0</v>
      </c>
      <c r="T679" s="51">
        <f t="shared" si="561"/>
        <v>0</v>
      </c>
      <c r="U679" s="51">
        <f t="shared" si="561"/>
        <v>0</v>
      </c>
      <c r="V679" s="51">
        <f t="shared" si="561"/>
        <v>0</v>
      </c>
      <c r="W679" s="51">
        <f t="shared" si="561"/>
        <v>0</v>
      </c>
      <c r="X679" s="51">
        <f t="shared" si="561"/>
        <v>0</v>
      </c>
      <c r="Y679" s="51">
        <f t="shared" si="561"/>
        <v>0</v>
      </c>
      <c r="Z679" s="51">
        <f t="shared" si="561"/>
        <v>0</v>
      </c>
      <c r="AA679" s="51">
        <f t="shared" si="561"/>
        <v>0</v>
      </c>
      <c r="AB679" s="51">
        <f t="shared" si="561"/>
        <v>0</v>
      </c>
      <c r="AC679" s="51">
        <f t="shared" si="561"/>
        <v>0</v>
      </c>
      <c r="AD679" s="51">
        <f t="shared" si="561"/>
        <v>0</v>
      </c>
      <c r="AE679" s="51">
        <f t="shared" si="561"/>
        <v>0</v>
      </c>
    </row>
    <row r="680" spans="1:31" s="55" customFormat="1" ht="15.75" customHeight="1">
      <c r="A680" s="1"/>
      <c r="B680" s="1" t="str">
        <f>B653</f>
        <v>Organik Anak Perusahaan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31" s="55" customFormat="1" ht="14.5">
      <c r="A681" s="1"/>
      <c r="B681" s="40" t="str">
        <f>B246</f>
        <v>Makassar New Port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31" s="55" customFormat="1" ht="14.5">
      <c r="A682" s="1"/>
      <c r="B682" s="137" t="s">
        <v>3</v>
      </c>
      <c r="C682" s="3"/>
      <c r="D682" s="4" t="s">
        <v>0</v>
      </c>
      <c r="E682" s="4" t="s">
        <v>1</v>
      </c>
      <c r="F682" s="4" t="s">
        <v>0</v>
      </c>
      <c r="G682" s="4" t="s">
        <v>1</v>
      </c>
      <c r="H682" s="4" t="s">
        <v>0</v>
      </c>
      <c r="I682" s="4" t="s">
        <v>1</v>
      </c>
      <c r="J682" s="4" t="s">
        <v>0</v>
      </c>
      <c r="K682" s="4" t="s">
        <v>1</v>
      </c>
      <c r="L682" s="5" t="s">
        <v>0</v>
      </c>
      <c r="M682" s="5" t="s">
        <v>0</v>
      </c>
      <c r="N682" s="4" t="s">
        <v>0</v>
      </c>
      <c r="O682" s="4" t="s">
        <v>1</v>
      </c>
      <c r="P682" s="6" t="s">
        <v>0</v>
      </c>
      <c r="Q682" s="5" t="s">
        <v>0</v>
      </c>
      <c r="R682" s="5" t="s">
        <v>0</v>
      </c>
      <c r="S682" s="4" t="s">
        <v>0</v>
      </c>
      <c r="T682" s="4" t="s">
        <v>1</v>
      </c>
      <c r="U682" s="6" t="s">
        <v>0</v>
      </c>
      <c r="V682" s="5" t="s">
        <v>0</v>
      </c>
      <c r="W682" s="5" t="s">
        <v>0</v>
      </c>
      <c r="X682" s="4" t="s">
        <v>0</v>
      </c>
      <c r="Y682" s="4" t="s">
        <v>1</v>
      </c>
      <c r="Z682" s="6" t="s">
        <v>0</v>
      </c>
      <c r="AA682" s="5" t="s">
        <v>0</v>
      </c>
      <c r="AB682" s="5" t="s">
        <v>0</v>
      </c>
      <c r="AC682" s="4" t="s">
        <v>0</v>
      </c>
      <c r="AD682" s="4" t="s">
        <v>1</v>
      </c>
      <c r="AE682" s="6" t="s">
        <v>0</v>
      </c>
    </row>
    <row r="683" spans="1:31" s="55" customFormat="1" ht="15" customHeight="1">
      <c r="A683" s="1"/>
      <c r="B683" s="138"/>
      <c r="C683" s="9" t="s">
        <v>38</v>
      </c>
      <c r="D683" s="9" t="s">
        <v>6</v>
      </c>
      <c r="E683" s="9" t="s">
        <v>6</v>
      </c>
      <c r="F683" s="9" t="s">
        <v>7</v>
      </c>
      <c r="G683" s="9" t="s">
        <v>7</v>
      </c>
      <c r="H683" s="9" t="s">
        <v>8</v>
      </c>
      <c r="I683" s="9" t="s">
        <v>8</v>
      </c>
      <c r="J683" s="9" t="s">
        <v>9</v>
      </c>
      <c r="K683" s="9" t="s">
        <v>9</v>
      </c>
      <c r="L683" s="10" t="s">
        <v>10</v>
      </c>
      <c r="M683" s="10" t="s">
        <v>11</v>
      </c>
      <c r="N683" s="9" t="s">
        <v>12</v>
      </c>
      <c r="O683" s="9" t="s">
        <v>6</v>
      </c>
      <c r="P683" s="11" t="s">
        <v>6</v>
      </c>
      <c r="Q683" s="10" t="s">
        <v>63</v>
      </c>
      <c r="R683" s="10" t="s">
        <v>13</v>
      </c>
      <c r="S683" s="9" t="s">
        <v>14</v>
      </c>
      <c r="T683" s="9" t="s">
        <v>7</v>
      </c>
      <c r="U683" s="11" t="s">
        <v>7</v>
      </c>
      <c r="V683" s="10" t="s">
        <v>15</v>
      </c>
      <c r="W683" s="10" t="s">
        <v>16</v>
      </c>
      <c r="X683" s="9" t="s">
        <v>17</v>
      </c>
      <c r="Y683" s="9" t="s">
        <v>8</v>
      </c>
      <c r="Z683" s="11" t="s">
        <v>8</v>
      </c>
      <c r="AA683" s="10" t="s">
        <v>18</v>
      </c>
      <c r="AB683" s="10" t="s">
        <v>19</v>
      </c>
      <c r="AC683" s="9" t="s">
        <v>9</v>
      </c>
      <c r="AD683" s="9" t="s">
        <v>9</v>
      </c>
      <c r="AE683" s="11" t="s">
        <v>20</v>
      </c>
    </row>
    <row r="684" spans="1:31" s="55" customFormat="1" ht="14.5">
      <c r="A684" s="1"/>
      <c r="B684" s="139"/>
      <c r="C684" s="13"/>
      <c r="D684" s="14">
        <v>2021</v>
      </c>
      <c r="E684" s="14">
        <v>2021</v>
      </c>
      <c r="F684" s="14">
        <v>2021</v>
      </c>
      <c r="G684" s="14">
        <v>2021</v>
      </c>
      <c r="H684" s="14">
        <v>2021</v>
      </c>
      <c r="I684" s="14">
        <v>2021</v>
      </c>
      <c r="J684" s="14">
        <v>2021</v>
      </c>
      <c r="K684" s="14">
        <v>2021</v>
      </c>
      <c r="L684" s="15" t="s">
        <v>22</v>
      </c>
      <c r="M684" s="15" t="s">
        <v>22</v>
      </c>
      <c r="N684" s="14" t="s">
        <v>22</v>
      </c>
      <c r="O684" s="14" t="s">
        <v>22</v>
      </c>
      <c r="P684" s="16">
        <v>2022</v>
      </c>
      <c r="Q684" s="15" t="s">
        <v>22</v>
      </c>
      <c r="R684" s="15" t="s">
        <v>22</v>
      </c>
      <c r="S684" s="14" t="s">
        <v>22</v>
      </c>
      <c r="T684" s="14" t="s">
        <v>22</v>
      </c>
      <c r="U684" s="16">
        <v>2022</v>
      </c>
      <c r="V684" s="15" t="s">
        <v>22</v>
      </c>
      <c r="W684" s="15" t="s">
        <v>22</v>
      </c>
      <c r="X684" s="14" t="s">
        <v>22</v>
      </c>
      <c r="Y684" s="14" t="s">
        <v>22</v>
      </c>
      <c r="Z684" s="16">
        <v>2022</v>
      </c>
      <c r="AA684" s="15" t="s">
        <v>22</v>
      </c>
      <c r="AB684" s="15" t="s">
        <v>22</v>
      </c>
      <c r="AC684" s="14">
        <v>2022</v>
      </c>
      <c r="AD684" s="14">
        <v>2022</v>
      </c>
      <c r="AE684" s="16">
        <v>2022</v>
      </c>
    </row>
    <row r="685" spans="1:31" s="55" customFormat="1" ht="14.5">
      <c r="A685" s="1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 s="55" customFormat="1" ht="14.5">
      <c r="A686" s="1"/>
      <c r="B686" s="33">
        <v>1</v>
      </c>
      <c r="C686" s="49">
        <v>1</v>
      </c>
      <c r="D686" s="29">
        <v>0</v>
      </c>
      <c r="E686" s="29">
        <v>0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29">
        <f>E686+G686+I686</f>
        <v>0</v>
      </c>
      <c r="L686" s="29">
        <v>0</v>
      </c>
      <c r="M686" s="29">
        <v>0</v>
      </c>
      <c r="N686" s="29">
        <v>0</v>
      </c>
      <c r="O686" s="29">
        <v>0</v>
      </c>
      <c r="P686" s="29">
        <f>N686</f>
        <v>0</v>
      </c>
      <c r="Q686" s="29">
        <v>0</v>
      </c>
      <c r="R686" s="29">
        <v>0</v>
      </c>
      <c r="S686" s="29">
        <v>0</v>
      </c>
      <c r="T686" s="29">
        <v>0</v>
      </c>
      <c r="U686" s="29">
        <f>S686</f>
        <v>0</v>
      </c>
      <c r="V686" s="29">
        <v>0</v>
      </c>
      <c r="W686" s="29">
        <v>0</v>
      </c>
      <c r="X686" s="29">
        <v>0</v>
      </c>
      <c r="Y686" s="29">
        <v>0</v>
      </c>
      <c r="Z686" s="29">
        <f>X686</f>
        <v>0</v>
      </c>
      <c r="AA686" s="29">
        <v>0</v>
      </c>
      <c r="AB686" s="29">
        <v>0</v>
      </c>
      <c r="AC686" s="29">
        <v>0</v>
      </c>
      <c r="AD686" s="29">
        <v>0</v>
      </c>
      <c r="AE686" s="29">
        <f>AC686</f>
        <v>0</v>
      </c>
    </row>
    <row r="687" spans="1:31" s="55" customFormat="1" ht="14.5">
      <c r="A687" s="1"/>
      <c r="B687" s="33">
        <v>2</v>
      </c>
      <c r="C687" s="49">
        <v>2</v>
      </c>
      <c r="D687" s="29">
        <v>0</v>
      </c>
      <c r="E687" s="29">
        <v>0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29">
        <f t="shared" ref="K687:K705" si="562">E687+G687+I687</f>
        <v>0</v>
      </c>
      <c r="L687" s="29">
        <v>0</v>
      </c>
      <c r="M687" s="29">
        <v>0</v>
      </c>
      <c r="N687" s="29">
        <v>0</v>
      </c>
      <c r="O687" s="29">
        <v>0</v>
      </c>
      <c r="P687" s="29">
        <f t="shared" ref="P687:P705" si="563">N687</f>
        <v>0</v>
      </c>
      <c r="Q687" s="29">
        <v>0</v>
      </c>
      <c r="R687" s="29">
        <v>0</v>
      </c>
      <c r="S687" s="29">
        <v>0</v>
      </c>
      <c r="T687" s="29">
        <v>0</v>
      </c>
      <c r="U687" s="29">
        <f t="shared" ref="U687:U705" si="564">S687</f>
        <v>0</v>
      </c>
      <c r="V687" s="29">
        <v>0</v>
      </c>
      <c r="W687" s="29">
        <v>0</v>
      </c>
      <c r="X687" s="29">
        <v>0</v>
      </c>
      <c r="Y687" s="29">
        <v>0</v>
      </c>
      <c r="Z687" s="29">
        <f t="shared" ref="Z687:Z705" si="565">X687</f>
        <v>0</v>
      </c>
      <c r="AA687" s="29">
        <v>0</v>
      </c>
      <c r="AB687" s="29">
        <v>0</v>
      </c>
      <c r="AC687" s="29">
        <v>0</v>
      </c>
      <c r="AD687" s="29">
        <v>0</v>
      </c>
      <c r="AE687" s="29">
        <f t="shared" ref="AE687:AE705" si="566">AC687</f>
        <v>0</v>
      </c>
    </row>
    <row r="688" spans="1:31" s="55" customFormat="1" ht="14.5">
      <c r="A688" s="1"/>
      <c r="B688" s="33">
        <v>3</v>
      </c>
      <c r="C688" s="49">
        <v>3</v>
      </c>
      <c r="D688" s="29">
        <v>0</v>
      </c>
      <c r="E688" s="29">
        <v>0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29">
        <f t="shared" si="562"/>
        <v>0</v>
      </c>
      <c r="L688" s="29">
        <v>0</v>
      </c>
      <c r="M688" s="29">
        <v>0</v>
      </c>
      <c r="N688" s="29">
        <v>0</v>
      </c>
      <c r="O688" s="29">
        <v>0</v>
      </c>
      <c r="P688" s="29">
        <f t="shared" si="563"/>
        <v>0</v>
      </c>
      <c r="Q688" s="29">
        <v>0</v>
      </c>
      <c r="R688" s="29">
        <v>0</v>
      </c>
      <c r="S688" s="29">
        <v>0</v>
      </c>
      <c r="T688" s="29">
        <v>0</v>
      </c>
      <c r="U688" s="29">
        <f t="shared" si="564"/>
        <v>0</v>
      </c>
      <c r="V688" s="29">
        <v>0</v>
      </c>
      <c r="W688" s="29">
        <v>0</v>
      </c>
      <c r="X688" s="29">
        <v>0</v>
      </c>
      <c r="Y688" s="29">
        <v>0</v>
      </c>
      <c r="Z688" s="29">
        <f t="shared" si="565"/>
        <v>0</v>
      </c>
      <c r="AA688" s="29">
        <v>0</v>
      </c>
      <c r="AB688" s="29">
        <v>0</v>
      </c>
      <c r="AC688" s="29">
        <v>0</v>
      </c>
      <c r="AD688" s="29">
        <v>0</v>
      </c>
      <c r="AE688" s="29">
        <f t="shared" si="566"/>
        <v>0</v>
      </c>
    </row>
    <row r="689" spans="1:31" s="55" customFormat="1" ht="14.5">
      <c r="A689" s="1"/>
      <c r="B689" s="33">
        <v>4</v>
      </c>
      <c r="C689" s="49">
        <v>4</v>
      </c>
      <c r="D689" s="29">
        <v>0</v>
      </c>
      <c r="E689" s="29">
        <v>0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29">
        <f t="shared" si="562"/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f t="shared" si="563"/>
        <v>0</v>
      </c>
      <c r="Q689" s="29">
        <v>0</v>
      </c>
      <c r="R689" s="29">
        <v>0</v>
      </c>
      <c r="S689" s="29">
        <v>0</v>
      </c>
      <c r="T689" s="29">
        <v>0</v>
      </c>
      <c r="U689" s="29">
        <f t="shared" si="564"/>
        <v>0</v>
      </c>
      <c r="V689" s="29">
        <v>0</v>
      </c>
      <c r="W689" s="29">
        <v>0</v>
      </c>
      <c r="X689" s="29">
        <v>0</v>
      </c>
      <c r="Y689" s="29">
        <v>0</v>
      </c>
      <c r="Z689" s="29">
        <f t="shared" si="565"/>
        <v>0</v>
      </c>
      <c r="AA689" s="29">
        <v>0</v>
      </c>
      <c r="AB689" s="29">
        <v>0</v>
      </c>
      <c r="AC689" s="29">
        <v>0</v>
      </c>
      <c r="AD689" s="29">
        <v>0</v>
      </c>
      <c r="AE689" s="29">
        <f t="shared" si="566"/>
        <v>0</v>
      </c>
    </row>
    <row r="690" spans="1:31" s="55" customFormat="1" ht="14.5">
      <c r="A690" s="1"/>
      <c r="B690" s="33">
        <v>5</v>
      </c>
      <c r="C690" s="49">
        <v>5</v>
      </c>
      <c r="D690" s="29">
        <v>0</v>
      </c>
      <c r="E690" s="29">
        <v>0</v>
      </c>
      <c r="F690" s="29">
        <v>0</v>
      </c>
      <c r="G690" s="29">
        <v>0</v>
      </c>
      <c r="H690" s="29">
        <v>0</v>
      </c>
      <c r="I690" s="29">
        <v>0</v>
      </c>
      <c r="J690" s="29">
        <v>0</v>
      </c>
      <c r="K690" s="29">
        <f t="shared" si="562"/>
        <v>0</v>
      </c>
      <c r="L690" s="29">
        <v>0</v>
      </c>
      <c r="M690" s="29">
        <v>0</v>
      </c>
      <c r="N690" s="29">
        <v>0</v>
      </c>
      <c r="O690" s="29">
        <v>0</v>
      </c>
      <c r="P690" s="29">
        <f t="shared" si="563"/>
        <v>0</v>
      </c>
      <c r="Q690" s="29">
        <v>0</v>
      </c>
      <c r="R690" s="29">
        <v>0</v>
      </c>
      <c r="S690" s="29">
        <v>0</v>
      </c>
      <c r="T690" s="29">
        <v>0</v>
      </c>
      <c r="U690" s="29">
        <f t="shared" si="564"/>
        <v>0</v>
      </c>
      <c r="V690" s="29">
        <v>0</v>
      </c>
      <c r="W690" s="29">
        <v>0</v>
      </c>
      <c r="X690" s="29">
        <v>0</v>
      </c>
      <c r="Y690" s="29">
        <v>0</v>
      </c>
      <c r="Z690" s="29">
        <f t="shared" si="565"/>
        <v>0</v>
      </c>
      <c r="AA690" s="29">
        <v>0</v>
      </c>
      <c r="AB690" s="29">
        <v>0</v>
      </c>
      <c r="AC690" s="29">
        <v>0</v>
      </c>
      <c r="AD690" s="29">
        <v>0</v>
      </c>
      <c r="AE690" s="29">
        <f t="shared" si="566"/>
        <v>0</v>
      </c>
    </row>
    <row r="691" spans="1:31" s="55" customFormat="1" ht="14.5">
      <c r="A691" s="1"/>
      <c r="B691" s="33">
        <v>6</v>
      </c>
      <c r="C691" s="49">
        <v>6</v>
      </c>
      <c r="D691" s="29">
        <v>0</v>
      </c>
      <c r="E691" s="29">
        <v>0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29">
        <f t="shared" si="562"/>
        <v>0</v>
      </c>
      <c r="L691" s="29">
        <v>0</v>
      </c>
      <c r="M691" s="29">
        <v>0</v>
      </c>
      <c r="N691" s="29">
        <v>0</v>
      </c>
      <c r="O691" s="29">
        <v>0</v>
      </c>
      <c r="P691" s="29">
        <f t="shared" si="563"/>
        <v>0</v>
      </c>
      <c r="Q691" s="29">
        <v>0</v>
      </c>
      <c r="R691" s="29">
        <v>0</v>
      </c>
      <c r="S691" s="29">
        <v>0</v>
      </c>
      <c r="T691" s="29">
        <v>0</v>
      </c>
      <c r="U691" s="29">
        <f t="shared" si="564"/>
        <v>0</v>
      </c>
      <c r="V691" s="29">
        <v>0</v>
      </c>
      <c r="W691" s="29">
        <v>0</v>
      </c>
      <c r="X691" s="29">
        <v>0</v>
      </c>
      <c r="Y691" s="29">
        <v>0</v>
      </c>
      <c r="Z691" s="29">
        <f t="shared" si="565"/>
        <v>0</v>
      </c>
      <c r="AA691" s="29">
        <v>0</v>
      </c>
      <c r="AB691" s="29">
        <v>0</v>
      </c>
      <c r="AC691" s="29">
        <v>0</v>
      </c>
      <c r="AD691" s="29">
        <v>0</v>
      </c>
      <c r="AE691" s="29">
        <f t="shared" si="566"/>
        <v>0</v>
      </c>
    </row>
    <row r="692" spans="1:31" s="55" customFormat="1" ht="14.5">
      <c r="A692" s="1"/>
      <c r="B692" s="33">
        <v>7</v>
      </c>
      <c r="C692" s="49">
        <v>7</v>
      </c>
      <c r="D692" s="29">
        <v>0</v>
      </c>
      <c r="E692" s="29">
        <v>0</v>
      </c>
      <c r="F692" s="29">
        <v>0</v>
      </c>
      <c r="G692" s="29">
        <v>0</v>
      </c>
      <c r="H692" s="29">
        <v>0</v>
      </c>
      <c r="I692" s="29">
        <v>0</v>
      </c>
      <c r="J692" s="29">
        <v>0</v>
      </c>
      <c r="K692" s="29">
        <f t="shared" si="562"/>
        <v>0</v>
      </c>
      <c r="L692" s="29">
        <v>0</v>
      </c>
      <c r="M692" s="29">
        <v>0</v>
      </c>
      <c r="N692" s="29">
        <v>0</v>
      </c>
      <c r="O692" s="29">
        <v>0</v>
      </c>
      <c r="P692" s="29">
        <f t="shared" si="563"/>
        <v>0</v>
      </c>
      <c r="Q692" s="29">
        <v>0</v>
      </c>
      <c r="R692" s="29">
        <v>0</v>
      </c>
      <c r="S692" s="29">
        <v>0</v>
      </c>
      <c r="T692" s="29">
        <v>0</v>
      </c>
      <c r="U692" s="29">
        <f t="shared" si="564"/>
        <v>0</v>
      </c>
      <c r="V692" s="29">
        <v>0</v>
      </c>
      <c r="W692" s="29">
        <v>0</v>
      </c>
      <c r="X692" s="29">
        <v>0</v>
      </c>
      <c r="Y692" s="29">
        <v>0</v>
      </c>
      <c r="Z692" s="29">
        <f t="shared" si="565"/>
        <v>0</v>
      </c>
      <c r="AA692" s="29">
        <v>0</v>
      </c>
      <c r="AB692" s="29">
        <v>0</v>
      </c>
      <c r="AC692" s="29">
        <v>0</v>
      </c>
      <c r="AD692" s="29">
        <v>0</v>
      </c>
      <c r="AE692" s="29">
        <f t="shared" si="566"/>
        <v>0</v>
      </c>
    </row>
    <row r="693" spans="1:31" s="55" customFormat="1" ht="14.5">
      <c r="A693" s="1"/>
      <c r="B693" s="33">
        <v>8</v>
      </c>
      <c r="C693" s="49">
        <v>8</v>
      </c>
      <c r="D693" s="29">
        <v>0</v>
      </c>
      <c r="E693" s="29">
        <v>0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K693" s="29">
        <f t="shared" si="562"/>
        <v>0</v>
      </c>
      <c r="L693" s="29">
        <v>0</v>
      </c>
      <c r="M693" s="29">
        <v>0</v>
      </c>
      <c r="N693" s="29">
        <v>0</v>
      </c>
      <c r="O693" s="29">
        <v>0</v>
      </c>
      <c r="P693" s="29">
        <f t="shared" si="563"/>
        <v>0</v>
      </c>
      <c r="Q693" s="29">
        <v>0</v>
      </c>
      <c r="R693" s="29">
        <v>0</v>
      </c>
      <c r="S693" s="29">
        <v>0</v>
      </c>
      <c r="T693" s="29">
        <v>0</v>
      </c>
      <c r="U693" s="29">
        <f t="shared" si="564"/>
        <v>0</v>
      </c>
      <c r="V693" s="29">
        <v>0</v>
      </c>
      <c r="W693" s="29">
        <v>0</v>
      </c>
      <c r="X693" s="29">
        <v>0</v>
      </c>
      <c r="Y693" s="29">
        <v>0</v>
      </c>
      <c r="Z693" s="29">
        <f t="shared" si="565"/>
        <v>0</v>
      </c>
      <c r="AA693" s="29">
        <v>0</v>
      </c>
      <c r="AB693" s="29">
        <v>0</v>
      </c>
      <c r="AC693" s="29">
        <v>0</v>
      </c>
      <c r="AD693" s="29">
        <v>0</v>
      </c>
      <c r="AE693" s="29">
        <f t="shared" si="566"/>
        <v>0</v>
      </c>
    </row>
    <row r="694" spans="1:31" s="55" customFormat="1" ht="14.5">
      <c r="A694" s="1"/>
      <c r="B694" s="33">
        <v>9</v>
      </c>
      <c r="C694" s="49">
        <v>9</v>
      </c>
      <c r="D694" s="29">
        <v>0</v>
      </c>
      <c r="E694" s="29">
        <v>0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29">
        <f t="shared" si="562"/>
        <v>0</v>
      </c>
      <c r="L694" s="29">
        <v>0</v>
      </c>
      <c r="M694" s="29">
        <v>0</v>
      </c>
      <c r="N694" s="29">
        <v>0</v>
      </c>
      <c r="O694" s="29">
        <v>0</v>
      </c>
      <c r="P694" s="29">
        <f t="shared" si="563"/>
        <v>0</v>
      </c>
      <c r="Q694" s="29">
        <v>0</v>
      </c>
      <c r="R694" s="29">
        <v>0</v>
      </c>
      <c r="S694" s="29">
        <v>0</v>
      </c>
      <c r="T694" s="29">
        <v>0</v>
      </c>
      <c r="U694" s="29">
        <f t="shared" si="564"/>
        <v>0</v>
      </c>
      <c r="V694" s="29">
        <v>0</v>
      </c>
      <c r="W694" s="29">
        <v>0</v>
      </c>
      <c r="X694" s="29">
        <v>0</v>
      </c>
      <c r="Y694" s="29">
        <v>0</v>
      </c>
      <c r="Z694" s="29">
        <f t="shared" si="565"/>
        <v>0</v>
      </c>
      <c r="AA694" s="29">
        <v>0</v>
      </c>
      <c r="AB694" s="29">
        <v>0</v>
      </c>
      <c r="AC694" s="29">
        <v>0</v>
      </c>
      <c r="AD694" s="29">
        <v>0</v>
      </c>
      <c r="AE694" s="29">
        <f t="shared" si="566"/>
        <v>0</v>
      </c>
    </row>
    <row r="695" spans="1:31" s="55" customFormat="1" ht="14.5">
      <c r="A695" s="1"/>
      <c r="B695" s="33">
        <v>10</v>
      </c>
      <c r="C695" s="49">
        <v>10</v>
      </c>
      <c r="D695" s="29">
        <v>0</v>
      </c>
      <c r="E695" s="29">
        <v>0</v>
      </c>
      <c r="F695" s="29">
        <v>0</v>
      </c>
      <c r="G695" s="29">
        <v>0</v>
      </c>
      <c r="H695" s="29">
        <v>0</v>
      </c>
      <c r="I695" s="29">
        <v>0</v>
      </c>
      <c r="J695" s="29">
        <v>0</v>
      </c>
      <c r="K695" s="29">
        <f t="shared" si="562"/>
        <v>0</v>
      </c>
      <c r="L695" s="29">
        <v>0</v>
      </c>
      <c r="M695" s="29">
        <v>0</v>
      </c>
      <c r="N695" s="29">
        <v>0</v>
      </c>
      <c r="O695" s="29">
        <v>0</v>
      </c>
      <c r="P695" s="29">
        <f t="shared" si="563"/>
        <v>0</v>
      </c>
      <c r="Q695" s="29">
        <v>0</v>
      </c>
      <c r="R695" s="29">
        <v>0</v>
      </c>
      <c r="S695" s="29">
        <v>0</v>
      </c>
      <c r="T695" s="29">
        <v>0</v>
      </c>
      <c r="U695" s="29">
        <f t="shared" si="564"/>
        <v>0</v>
      </c>
      <c r="V695" s="29">
        <v>0</v>
      </c>
      <c r="W695" s="29">
        <v>0</v>
      </c>
      <c r="X695" s="29">
        <v>0</v>
      </c>
      <c r="Y695" s="29">
        <v>0</v>
      </c>
      <c r="Z695" s="29">
        <f t="shared" si="565"/>
        <v>0</v>
      </c>
      <c r="AA695" s="29">
        <v>0</v>
      </c>
      <c r="AB695" s="29">
        <v>0</v>
      </c>
      <c r="AC695" s="29">
        <v>0</v>
      </c>
      <c r="AD695" s="29">
        <v>0</v>
      </c>
      <c r="AE695" s="29">
        <f t="shared" si="566"/>
        <v>0</v>
      </c>
    </row>
    <row r="696" spans="1:31" s="55" customFormat="1" ht="14.5">
      <c r="A696" s="1"/>
      <c r="B696" s="33">
        <v>11</v>
      </c>
      <c r="C696" s="49">
        <v>11</v>
      </c>
      <c r="D696" s="29">
        <v>0</v>
      </c>
      <c r="E696" s="29">
        <v>0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29">
        <f t="shared" si="562"/>
        <v>0</v>
      </c>
      <c r="L696" s="29">
        <v>0</v>
      </c>
      <c r="M696" s="29">
        <v>0</v>
      </c>
      <c r="N696" s="29">
        <v>0</v>
      </c>
      <c r="O696" s="29">
        <v>0</v>
      </c>
      <c r="P696" s="29">
        <f t="shared" si="563"/>
        <v>0</v>
      </c>
      <c r="Q696" s="29">
        <v>0</v>
      </c>
      <c r="R696" s="29">
        <v>0</v>
      </c>
      <c r="S696" s="29">
        <v>0</v>
      </c>
      <c r="T696" s="29">
        <v>0</v>
      </c>
      <c r="U696" s="29">
        <f t="shared" si="564"/>
        <v>0</v>
      </c>
      <c r="V696" s="29">
        <v>0</v>
      </c>
      <c r="W696" s="29">
        <v>0</v>
      </c>
      <c r="X696" s="29">
        <v>0</v>
      </c>
      <c r="Y696" s="29">
        <v>0</v>
      </c>
      <c r="Z696" s="29">
        <f t="shared" si="565"/>
        <v>0</v>
      </c>
      <c r="AA696" s="29">
        <v>0</v>
      </c>
      <c r="AB696" s="29">
        <v>0</v>
      </c>
      <c r="AC696" s="29">
        <v>0</v>
      </c>
      <c r="AD696" s="29">
        <v>0</v>
      </c>
      <c r="AE696" s="29">
        <f t="shared" si="566"/>
        <v>0</v>
      </c>
    </row>
    <row r="697" spans="1:31" s="55" customFormat="1" ht="14.5">
      <c r="A697" s="1"/>
      <c r="B697" s="33">
        <v>12</v>
      </c>
      <c r="C697" s="49">
        <v>12</v>
      </c>
      <c r="D697" s="29">
        <v>0</v>
      </c>
      <c r="E697" s="29">
        <v>0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29">
        <f t="shared" si="562"/>
        <v>0</v>
      </c>
      <c r="L697" s="29">
        <v>0</v>
      </c>
      <c r="M697" s="29">
        <v>0</v>
      </c>
      <c r="N697" s="29">
        <v>0</v>
      </c>
      <c r="O697" s="29">
        <v>0</v>
      </c>
      <c r="P697" s="29">
        <f t="shared" si="563"/>
        <v>0</v>
      </c>
      <c r="Q697" s="29">
        <v>0</v>
      </c>
      <c r="R697" s="29">
        <v>0</v>
      </c>
      <c r="S697" s="29">
        <v>0</v>
      </c>
      <c r="T697" s="29">
        <v>0</v>
      </c>
      <c r="U697" s="29">
        <f t="shared" si="564"/>
        <v>0</v>
      </c>
      <c r="V697" s="29">
        <v>0</v>
      </c>
      <c r="W697" s="29">
        <v>0</v>
      </c>
      <c r="X697" s="29">
        <v>0</v>
      </c>
      <c r="Y697" s="29">
        <v>0</v>
      </c>
      <c r="Z697" s="29">
        <f t="shared" si="565"/>
        <v>0</v>
      </c>
      <c r="AA697" s="29">
        <v>0</v>
      </c>
      <c r="AB697" s="29">
        <v>0</v>
      </c>
      <c r="AC697" s="29">
        <v>0</v>
      </c>
      <c r="AD697" s="29">
        <v>0</v>
      </c>
      <c r="AE697" s="29">
        <f t="shared" si="566"/>
        <v>0</v>
      </c>
    </row>
    <row r="698" spans="1:31" s="55" customFormat="1" ht="15.75" customHeight="1">
      <c r="A698" s="1"/>
      <c r="B698" s="33">
        <v>13</v>
      </c>
      <c r="C698" s="49">
        <v>13</v>
      </c>
      <c r="D698" s="29">
        <v>0</v>
      </c>
      <c r="E698" s="29">
        <v>0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29">
        <f t="shared" si="562"/>
        <v>0</v>
      </c>
      <c r="L698" s="29">
        <v>0</v>
      </c>
      <c r="M698" s="29">
        <v>0</v>
      </c>
      <c r="N698" s="29">
        <v>0</v>
      </c>
      <c r="O698" s="29">
        <v>0</v>
      </c>
      <c r="P698" s="29">
        <f t="shared" si="563"/>
        <v>0</v>
      </c>
      <c r="Q698" s="29">
        <v>0</v>
      </c>
      <c r="R698" s="29">
        <v>0</v>
      </c>
      <c r="S698" s="29">
        <v>0</v>
      </c>
      <c r="T698" s="29">
        <v>0</v>
      </c>
      <c r="U698" s="29">
        <f t="shared" si="564"/>
        <v>0</v>
      </c>
      <c r="V698" s="29">
        <v>0</v>
      </c>
      <c r="W698" s="29">
        <v>0</v>
      </c>
      <c r="X698" s="29">
        <v>0</v>
      </c>
      <c r="Y698" s="29">
        <v>0</v>
      </c>
      <c r="Z698" s="29">
        <f t="shared" si="565"/>
        <v>0</v>
      </c>
      <c r="AA698" s="29">
        <v>0</v>
      </c>
      <c r="AB698" s="29">
        <v>0</v>
      </c>
      <c r="AC698" s="29">
        <v>0</v>
      </c>
      <c r="AD698" s="29">
        <v>0</v>
      </c>
      <c r="AE698" s="29">
        <f t="shared" si="566"/>
        <v>0</v>
      </c>
    </row>
    <row r="699" spans="1:31" s="55" customFormat="1" ht="15.75" customHeight="1">
      <c r="A699" s="1"/>
      <c r="B699" s="33">
        <v>14</v>
      </c>
      <c r="C699" s="49">
        <v>14</v>
      </c>
      <c r="D699" s="29">
        <v>0</v>
      </c>
      <c r="E699" s="29">
        <v>0</v>
      </c>
      <c r="F699" s="29">
        <v>0</v>
      </c>
      <c r="G699" s="29">
        <v>0</v>
      </c>
      <c r="H699" s="29">
        <v>0</v>
      </c>
      <c r="I699" s="29">
        <v>0</v>
      </c>
      <c r="J699" s="29">
        <v>0</v>
      </c>
      <c r="K699" s="29">
        <f t="shared" si="562"/>
        <v>0</v>
      </c>
      <c r="L699" s="29">
        <v>0</v>
      </c>
      <c r="M699" s="29">
        <v>0</v>
      </c>
      <c r="N699" s="29">
        <v>0</v>
      </c>
      <c r="O699" s="29">
        <v>0</v>
      </c>
      <c r="P699" s="29">
        <f t="shared" si="563"/>
        <v>0</v>
      </c>
      <c r="Q699" s="29">
        <v>0</v>
      </c>
      <c r="R699" s="29">
        <v>0</v>
      </c>
      <c r="S699" s="29">
        <v>0</v>
      </c>
      <c r="T699" s="29">
        <v>0</v>
      </c>
      <c r="U699" s="29">
        <f t="shared" si="564"/>
        <v>0</v>
      </c>
      <c r="V699" s="29">
        <v>0</v>
      </c>
      <c r="W699" s="29">
        <v>0</v>
      </c>
      <c r="X699" s="29">
        <v>0</v>
      </c>
      <c r="Y699" s="29">
        <v>0</v>
      </c>
      <c r="Z699" s="29">
        <f t="shared" si="565"/>
        <v>0</v>
      </c>
      <c r="AA699" s="29">
        <v>0</v>
      </c>
      <c r="AB699" s="29">
        <v>0</v>
      </c>
      <c r="AC699" s="29">
        <v>0</v>
      </c>
      <c r="AD699" s="29">
        <v>0</v>
      </c>
      <c r="AE699" s="29">
        <f t="shared" si="566"/>
        <v>0</v>
      </c>
    </row>
    <row r="700" spans="1:31" s="55" customFormat="1" ht="15.75" customHeight="1">
      <c r="A700" s="1"/>
      <c r="B700" s="33">
        <v>15</v>
      </c>
      <c r="C700" s="49">
        <v>15</v>
      </c>
      <c r="D700" s="29">
        <v>0</v>
      </c>
      <c r="E700" s="29">
        <v>0</v>
      </c>
      <c r="F700" s="29">
        <v>0</v>
      </c>
      <c r="G700" s="29">
        <v>0</v>
      </c>
      <c r="H700" s="29">
        <v>0</v>
      </c>
      <c r="I700" s="29">
        <v>0</v>
      </c>
      <c r="J700" s="29">
        <v>0</v>
      </c>
      <c r="K700" s="29">
        <f t="shared" si="562"/>
        <v>0</v>
      </c>
      <c r="L700" s="29">
        <v>0</v>
      </c>
      <c r="M700" s="29">
        <v>0</v>
      </c>
      <c r="N700" s="29">
        <v>0</v>
      </c>
      <c r="O700" s="29">
        <v>0</v>
      </c>
      <c r="P700" s="29">
        <f t="shared" si="563"/>
        <v>0</v>
      </c>
      <c r="Q700" s="29">
        <v>0</v>
      </c>
      <c r="R700" s="29">
        <v>0</v>
      </c>
      <c r="S700" s="29">
        <v>0</v>
      </c>
      <c r="T700" s="29">
        <v>0</v>
      </c>
      <c r="U700" s="29">
        <f t="shared" si="564"/>
        <v>0</v>
      </c>
      <c r="V700" s="29">
        <v>0</v>
      </c>
      <c r="W700" s="29">
        <v>0</v>
      </c>
      <c r="X700" s="29">
        <v>0</v>
      </c>
      <c r="Y700" s="29">
        <v>0</v>
      </c>
      <c r="Z700" s="29">
        <f t="shared" si="565"/>
        <v>0</v>
      </c>
      <c r="AA700" s="29">
        <v>0</v>
      </c>
      <c r="AB700" s="29">
        <v>0</v>
      </c>
      <c r="AC700" s="29">
        <v>0</v>
      </c>
      <c r="AD700" s="29">
        <v>0</v>
      </c>
      <c r="AE700" s="29">
        <f t="shared" si="566"/>
        <v>0</v>
      </c>
    </row>
    <row r="701" spans="1:31" s="55" customFormat="1" ht="15.75" customHeight="1">
      <c r="A701" s="1"/>
      <c r="B701" s="33">
        <v>16</v>
      </c>
      <c r="C701" s="49">
        <v>16</v>
      </c>
      <c r="D701" s="29">
        <v>0</v>
      </c>
      <c r="E701" s="29">
        <v>0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29">
        <f t="shared" si="562"/>
        <v>0</v>
      </c>
      <c r="L701" s="29">
        <v>0</v>
      </c>
      <c r="M701" s="29">
        <v>0</v>
      </c>
      <c r="N701" s="29">
        <v>0</v>
      </c>
      <c r="O701" s="29">
        <v>0</v>
      </c>
      <c r="P701" s="29">
        <f t="shared" si="563"/>
        <v>0</v>
      </c>
      <c r="Q701" s="29">
        <v>0</v>
      </c>
      <c r="R701" s="29">
        <v>0</v>
      </c>
      <c r="S701" s="29">
        <v>0</v>
      </c>
      <c r="T701" s="29">
        <v>0</v>
      </c>
      <c r="U701" s="29">
        <f t="shared" si="564"/>
        <v>0</v>
      </c>
      <c r="V701" s="29">
        <v>0</v>
      </c>
      <c r="W701" s="29">
        <v>0</v>
      </c>
      <c r="X701" s="29">
        <v>0</v>
      </c>
      <c r="Y701" s="29">
        <v>0</v>
      </c>
      <c r="Z701" s="29">
        <f t="shared" si="565"/>
        <v>0</v>
      </c>
      <c r="AA701" s="29">
        <v>0</v>
      </c>
      <c r="AB701" s="29">
        <v>0</v>
      </c>
      <c r="AC701" s="29">
        <v>0</v>
      </c>
      <c r="AD701" s="29">
        <v>0</v>
      </c>
      <c r="AE701" s="29">
        <f t="shared" si="566"/>
        <v>0</v>
      </c>
    </row>
    <row r="702" spans="1:31" s="55" customFormat="1" ht="15.75" customHeight="1">
      <c r="A702" s="1"/>
      <c r="B702" s="33">
        <v>17</v>
      </c>
      <c r="C702" s="49">
        <v>17</v>
      </c>
      <c r="D702" s="29">
        <v>0</v>
      </c>
      <c r="E702" s="29">
        <v>0</v>
      </c>
      <c r="F702" s="29">
        <v>0</v>
      </c>
      <c r="G702" s="29">
        <v>0</v>
      </c>
      <c r="H702" s="29">
        <v>0</v>
      </c>
      <c r="I702" s="29">
        <v>0</v>
      </c>
      <c r="J702" s="29">
        <v>0</v>
      </c>
      <c r="K702" s="29">
        <f t="shared" si="562"/>
        <v>0</v>
      </c>
      <c r="L702" s="29">
        <v>0</v>
      </c>
      <c r="M702" s="29">
        <v>0</v>
      </c>
      <c r="N702" s="29">
        <v>0</v>
      </c>
      <c r="O702" s="29">
        <v>0</v>
      </c>
      <c r="P702" s="29">
        <f t="shared" si="563"/>
        <v>0</v>
      </c>
      <c r="Q702" s="29">
        <v>0</v>
      </c>
      <c r="R702" s="29">
        <v>0</v>
      </c>
      <c r="S702" s="29">
        <v>0</v>
      </c>
      <c r="T702" s="29">
        <v>0</v>
      </c>
      <c r="U702" s="29">
        <f t="shared" si="564"/>
        <v>0</v>
      </c>
      <c r="V702" s="29">
        <v>0</v>
      </c>
      <c r="W702" s="29">
        <v>0</v>
      </c>
      <c r="X702" s="29">
        <v>0</v>
      </c>
      <c r="Y702" s="29">
        <v>0</v>
      </c>
      <c r="Z702" s="29">
        <f t="shared" si="565"/>
        <v>0</v>
      </c>
      <c r="AA702" s="29">
        <v>0</v>
      </c>
      <c r="AB702" s="29">
        <v>0</v>
      </c>
      <c r="AC702" s="29">
        <v>0</v>
      </c>
      <c r="AD702" s="29">
        <v>0</v>
      </c>
      <c r="AE702" s="29">
        <f t="shared" si="566"/>
        <v>0</v>
      </c>
    </row>
    <row r="703" spans="1:31" s="55" customFormat="1" ht="15.75" customHeight="1">
      <c r="A703" s="1"/>
      <c r="B703" s="33">
        <v>18</v>
      </c>
      <c r="C703" s="49">
        <v>18</v>
      </c>
      <c r="D703" s="29">
        <v>0</v>
      </c>
      <c r="E703" s="29">
        <v>0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29">
        <f t="shared" si="562"/>
        <v>0</v>
      </c>
      <c r="L703" s="29">
        <v>0</v>
      </c>
      <c r="M703" s="29">
        <v>0</v>
      </c>
      <c r="N703" s="29">
        <v>0</v>
      </c>
      <c r="O703" s="29">
        <v>0</v>
      </c>
      <c r="P703" s="29">
        <f t="shared" si="563"/>
        <v>0</v>
      </c>
      <c r="Q703" s="29">
        <v>0</v>
      </c>
      <c r="R703" s="29">
        <v>0</v>
      </c>
      <c r="S703" s="29">
        <v>0</v>
      </c>
      <c r="T703" s="29">
        <v>0</v>
      </c>
      <c r="U703" s="29">
        <f t="shared" si="564"/>
        <v>0</v>
      </c>
      <c r="V703" s="29">
        <v>0</v>
      </c>
      <c r="W703" s="29">
        <v>0</v>
      </c>
      <c r="X703" s="29">
        <v>0</v>
      </c>
      <c r="Y703" s="29">
        <v>0</v>
      </c>
      <c r="Z703" s="29">
        <f t="shared" si="565"/>
        <v>0</v>
      </c>
      <c r="AA703" s="29">
        <v>0</v>
      </c>
      <c r="AB703" s="29">
        <v>0</v>
      </c>
      <c r="AC703" s="29">
        <v>0</v>
      </c>
      <c r="AD703" s="29">
        <v>0</v>
      </c>
      <c r="AE703" s="29">
        <f t="shared" si="566"/>
        <v>0</v>
      </c>
    </row>
    <row r="704" spans="1:31" s="55" customFormat="1" ht="15.75" customHeight="1">
      <c r="A704" s="1"/>
      <c r="B704" s="33">
        <v>19</v>
      </c>
      <c r="C704" s="49">
        <v>19</v>
      </c>
      <c r="D704" s="29">
        <v>0</v>
      </c>
      <c r="E704" s="29">
        <v>0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29">
        <f t="shared" si="562"/>
        <v>0</v>
      </c>
      <c r="L704" s="29">
        <v>0</v>
      </c>
      <c r="M704" s="29">
        <v>0</v>
      </c>
      <c r="N704" s="29">
        <v>0</v>
      </c>
      <c r="O704" s="29">
        <v>0</v>
      </c>
      <c r="P704" s="29">
        <f t="shared" si="563"/>
        <v>0</v>
      </c>
      <c r="Q704" s="29">
        <v>0</v>
      </c>
      <c r="R704" s="29">
        <v>0</v>
      </c>
      <c r="S704" s="29">
        <v>0</v>
      </c>
      <c r="T704" s="29">
        <v>0</v>
      </c>
      <c r="U704" s="29">
        <f t="shared" si="564"/>
        <v>0</v>
      </c>
      <c r="V704" s="29">
        <v>0</v>
      </c>
      <c r="W704" s="29">
        <v>0</v>
      </c>
      <c r="X704" s="29">
        <v>0</v>
      </c>
      <c r="Y704" s="29">
        <v>0</v>
      </c>
      <c r="Z704" s="29">
        <f t="shared" si="565"/>
        <v>0</v>
      </c>
      <c r="AA704" s="29">
        <v>0</v>
      </c>
      <c r="AB704" s="29">
        <v>0</v>
      </c>
      <c r="AC704" s="29">
        <v>0</v>
      </c>
      <c r="AD704" s="29">
        <v>0</v>
      </c>
      <c r="AE704" s="29">
        <f t="shared" si="566"/>
        <v>0</v>
      </c>
    </row>
    <row r="705" spans="1:31" s="55" customFormat="1" ht="15.75" customHeight="1">
      <c r="A705" s="1"/>
      <c r="B705" s="33">
        <v>20</v>
      </c>
      <c r="C705" s="49">
        <v>20</v>
      </c>
      <c r="D705" s="29">
        <v>0</v>
      </c>
      <c r="E705" s="29">
        <v>0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29">
        <f t="shared" si="562"/>
        <v>0</v>
      </c>
      <c r="L705" s="29">
        <v>0</v>
      </c>
      <c r="M705" s="29">
        <v>0</v>
      </c>
      <c r="N705" s="29">
        <v>0</v>
      </c>
      <c r="O705" s="29">
        <v>0</v>
      </c>
      <c r="P705" s="29">
        <f t="shared" si="563"/>
        <v>0</v>
      </c>
      <c r="Q705" s="29">
        <v>0</v>
      </c>
      <c r="R705" s="29">
        <v>0</v>
      </c>
      <c r="S705" s="29">
        <v>0</v>
      </c>
      <c r="T705" s="29">
        <v>0</v>
      </c>
      <c r="U705" s="29">
        <f t="shared" si="564"/>
        <v>0</v>
      </c>
      <c r="V705" s="29">
        <v>0</v>
      </c>
      <c r="W705" s="29">
        <v>0</v>
      </c>
      <c r="X705" s="29">
        <v>0</v>
      </c>
      <c r="Y705" s="29">
        <v>0</v>
      </c>
      <c r="Z705" s="29">
        <f t="shared" si="565"/>
        <v>0</v>
      </c>
      <c r="AA705" s="29">
        <v>0</v>
      </c>
      <c r="AB705" s="29">
        <v>0</v>
      </c>
      <c r="AC705" s="29">
        <v>0</v>
      </c>
      <c r="AD705" s="29">
        <v>0</v>
      </c>
      <c r="AE705" s="29">
        <f t="shared" si="566"/>
        <v>0</v>
      </c>
    </row>
    <row r="706" spans="1:31" s="55" customFormat="1" ht="30" customHeight="1">
      <c r="A706" s="1"/>
      <c r="B706" s="142" t="s">
        <v>69</v>
      </c>
      <c r="C706" s="143"/>
      <c r="D706" s="51">
        <f>+SUM(D686:D705)</f>
        <v>0</v>
      </c>
      <c r="E706" s="51">
        <f t="shared" ref="E706" si="567">+SUM(E686:E705)</f>
        <v>0</v>
      </c>
      <c r="F706" s="51">
        <f t="shared" ref="F706:AE706" si="568">+SUM(F686:F705)</f>
        <v>0</v>
      </c>
      <c r="G706" s="51">
        <f t="shared" si="568"/>
        <v>0</v>
      </c>
      <c r="H706" s="51">
        <f t="shared" si="568"/>
        <v>0</v>
      </c>
      <c r="I706" s="51">
        <f t="shared" si="568"/>
        <v>0</v>
      </c>
      <c r="J706" s="51">
        <f t="shared" si="568"/>
        <v>0</v>
      </c>
      <c r="K706" s="51">
        <f t="shared" si="568"/>
        <v>0</v>
      </c>
      <c r="L706" s="51">
        <f t="shared" si="568"/>
        <v>0</v>
      </c>
      <c r="M706" s="51">
        <f t="shared" si="568"/>
        <v>0</v>
      </c>
      <c r="N706" s="51">
        <f t="shared" si="568"/>
        <v>0</v>
      </c>
      <c r="O706" s="51">
        <f t="shared" si="568"/>
        <v>0</v>
      </c>
      <c r="P706" s="51">
        <f t="shared" si="568"/>
        <v>0</v>
      </c>
      <c r="Q706" s="51">
        <f t="shared" si="568"/>
        <v>0</v>
      </c>
      <c r="R706" s="51">
        <f t="shared" si="568"/>
        <v>0</v>
      </c>
      <c r="S706" s="51">
        <f t="shared" si="568"/>
        <v>0</v>
      </c>
      <c r="T706" s="51">
        <f t="shared" si="568"/>
        <v>0</v>
      </c>
      <c r="U706" s="51">
        <f t="shared" si="568"/>
        <v>0</v>
      </c>
      <c r="V706" s="51">
        <f t="shared" si="568"/>
        <v>0</v>
      </c>
      <c r="W706" s="51">
        <f t="shared" si="568"/>
        <v>0</v>
      </c>
      <c r="X706" s="51">
        <f t="shared" si="568"/>
        <v>0</v>
      </c>
      <c r="Y706" s="51">
        <f t="shared" si="568"/>
        <v>0</v>
      </c>
      <c r="Z706" s="51">
        <f t="shared" si="568"/>
        <v>0</v>
      </c>
      <c r="AA706" s="51">
        <f t="shared" si="568"/>
        <v>0</v>
      </c>
      <c r="AB706" s="51">
        <f t="shared" si="568"/>
        <v>0</v>
      </c>
      <c r="AC706" s="51">
        <f t="shared" si="568"/>
        <v>0</v>
      </c>
      <c r="AD706" s="51">
        <f t="shared" si="568"/>
        <v>0</v>
      </c>
      <c r="AE706" s="51">
        <f t="shared" si="568"/>
        <v>0</v>
      </c>
    </row>
    <row r="707" spans="1:31" s="55" customFormat="1" ht="15.75" customHeight="1">
      <c r="A707" s="1"/>
      <c r="B707" s="1" t="str">
        <f>B680</f>
        <v>Organik Anak Perusahaan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31" s="55" customFormat="1" ht="14.5">
      <c r="A708" s="1"/>
      <c r="B708" s="40" t="str">
        <f>B273</f>
        <v>PT Prima Terminal Petikemas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31" s="55" customFormat="1" ht="14.5">
      <c r="A709" s="1"/>
      <c r="B709" s="137" t="s">
        <v>3</v>
      </c>
      <c r="C709" s="3"/>
      <c r="D709" s="4" t="s">
        <v>0</v>
      </c>
      <c r="E709" s="4" t="s">
        <v>1</v>
      </c>
      <c r="F709" s="4" t="s">
        <v>0</v>
      </c>
      <c r="G709" s="4" t="s">
        <v>1</v>
      </c>
      <c r="H709" s="4" t="s">
        <v>0</v>
      </c>
      <c r="I709" s="4" t="s">
        <v>1</v>
      </c>
      <c r="J709" s="4" t="s">
        <v>0</v>
      </c>
      <c r="K709" s="4" t="s">
        <v>1</v>
      </c>
      <c r="L709" s="5" t="s">
        <v>0</v>
      </c>
      <c r="M709" s="5" t="s">
        <v>0</v>
      </c>
      <c r="N709" s="4" t="s">
        <v>0</v>
      </c>
      <c r="O709" s="4" t="s">
        <v>1</v>
      </c>
      <c r="P709" s="6" t="s">
        <v>0</v>
      </c>
      <c r="Q709" s="5" t="s">
        <v>0</v>
      </c>
      <c r="R709" s="5" t="s">
        <v>0</v>
      </c>
      <c r="S709" s="4" t="s">
        <v>0</v>
      </c>
      <c r="T709" s="4" t="s">
        <v>1</v>
      </c>
      <c r="U709" s="6" t="s">
        <v>0</v>
      </c>
      <c r="V709" s="5" t="s">
        <v>0</v>
      </c>
      <c r="W709" s="5" t="s">
        <v>0</v>
      </c>
      <c r="X709" s="4" t="s">
        <v>0</v>
      </c>
      <c r="Y709" s="4" t="s">
        <v>1</v>
      </c>
      <c r="Z709" s="6" t="s">
        <v>0</v>
      </c>
      <c r="AA709" s="5" t="s">
        <v>0</v>
      </c>
      <c r="AB709" s="5" t="s">
        <v>0</v>
      </c>
      <c r="AC709" s="4" t="s">
        <v>0</v>
      </c>
      <c r="AD709" s="4" t="s">
        <v>1</v>
      </c>
      <c r="AE709" s="6" t="s">
        <v>0</v>
      </c>
    </row>
    <row r="710" spans="1:31" s="55" customFormat="1" ht="15" customHeight="1">
      <c r="A710" s="1"/>
      <c r="B710" s="138"/>
      <c r="C710" s="9" t="s">
        <v>38</v>
      </c>
      <c r="D710" s="9" t="s">
        <v>6</v>
      </c>
      <c r="E710" s="9" t="s">
        <v>6</v>
      </c>
      <c r="F710" s="9" t="s">
        <v>7</v>
      </c>
      <c r="G710" s="9" t="s">
        <v>7</v>
      </c>
      <c r="H710" s="9" t="s">
        <v>8</v>
      </c>
      <c r="I710" s="9" t="s">
        <v>8</v>
      </c>
      <c r="J710" s="9" t="s">
        <v>9</v>
      </c>
      <c r="K710" s="9" t="s">
        <v>9</v>
      </c>
      <c r="L710" s="10" t="s">
        <v>10</v>
      </c>
      <c r="M710" s="10" t="s">
        <v>11</v>
      </c>
      <c r="N710" s="9" t="s">
        <v>12</v>
      </c>
      <c r="O710" s="9" t="s">
        <v>6</v>
      </c>
      <c r="P710" s="11" t="s">
        <v>6</v>
      </c>
      <c r="Q710" s="10" t="s">
        <v>63</v>
      </c>
      <c r="R710" s="10" t="s">
        <v>13</v>
      </c>
      <c r="S710" s="9" t="s">
        <v>14</v>
      </c>
      <c r="T710" s="9" t="s">
        <v>7</v>
      </c>
      <c r="U710" s="11" t="s">
        <v>7</v>
      </c>
      <c r="V710" s="10" t="s">
        <v>15</v>
      </c>
      <c r="W710" s="10" t="s">
        <v>16</v>
      </c>
      <c r="X710" s="9" t="s">
        <v>17</v>
      </c>
      <c r="Y710" s="9" t="s">
        <v>8</v>
      </c>
      <c r="Z710" s="11" t="s">
        <v>8</v>
      </c>
      <c r="AA710" s="10" t="s">
        <v>18</v>
      </c>
      <c r="AB710" s="10" t="s">
        <v>19</v>
      </c>
      <c r="AC710" s="9" t="s">
        <v>9</v>
      </c>
      <c r="AD710" s="9" t="s">
        <v>9</v>
      </c>
      <c r="AE710" s="11" t="s">
        <v>20</v>
      </c>
    </row>
    <row r="711" spans="1:31" s="55" customFormat="1" ht="14.5">
      <c r="A711" s="1"/>
      <c r="B711" s="139"/>
      <c r="C711" s="13"/>
      <c r="D711" s="14">
        <v>2021</v>
      </c>
      <c r="E711" s="14">
        <v>2021</v>
      </c>
      <c r="F711" s="14">
        <v>2021</v>
      </c>
      <c r="G711" s="14">
        <v>2021</v>
      </c>
      <c r="H711" s="14">
        <v>2021</v>
      </c>
      <c r="I711" s="14">
        <v>2021</v>
      </c>
      <c r="J711" s="14">
        <v>2021</v>
      </c>
      <c r="K711" s="14">
        <v>2021</v>
      </c>
      <c r="L711" s="15" t="s">
        <v>22</v>
      </c>
      <c r="M711" s="15" t="s">
        <v>22</v>
      </c>
      <c r="N711" s="14" t="s">
        <v>22</v>
      </c>
      <c r="O711" s="14" t="s">
        <v>22</v>
      </c>
      <c r="P711" s="16">
        <v>2022</v>
      </c>
      <c r="Q711" s="15" t="s">
        <v>22</v>
      </c>
      <c r="R711" s="15" t="s">
        <v>22</v>
      </c>
      <c r="S711" s="14" t="s">
        <v>22</v>
      </c>
      <c r="T711" s="14" t="s">
        <v>22</v>
      </c>
      <c r="U711" s="16">
        <v>2022</v>
      </c>
      <c r="V711" s="15" t="s">
        <v>22</v>
      </c>
      <c r="W711" s="15" t="s">
        <v>22</v>
      </c>
      <c r="X711" s="14" t="s">
        <v>22</v>
      </c>
      <c r="Y711" s="14" t="s">
        <v>22</v>
      </c>
      <c r="Z711" s="16">
        <v>2022</v>
      </c>
      <c r="AA711" s="15" t="s">
        <v>22</v>
      </c>
      <c r="AB711" s="15" t="s">
        <v>22</v>
      </c>
      <c r="AC711" s="14">
        <v>2022</v>
      </c>
      <c r="AD711" s="14">
        <v>2022</v>
      </c>
      <c r="AE711" s="16">
        <v>2022</v>
      </c>
    </row>
    <row r="712" spans="1:31" s="55" customFormat="1" ht="14.5">
      <c r="A712" s="1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 s="55" customFormat="1" ht="14.5">
      <c r="A713" s="1"/>
      <c r="B713" s="33">
        <v>1</v>
      </c>
      <c r="C713" s="49">
        <v>1</v>
      </c>
      <c r="D713" s="29">
        <v>0</v>
      </c>
      <c r="E713" s="29">
        <v>0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29">
        <f>E713+G713+I713</f>
        <v>0</v>
      </c>
      <c r="L713" s="29">
        <v>0</v>
      </c>
      <c r="M713" s="29">
        <v>0</v>
      </c>
      <c r="N713" s="29">
        <v>0</v>
      </c>
      <c r="O713" s="29">
        <v>0</v>
      </c>
      <c r="P713" s="29">
        <f>N713</f>
        <v>0</v>
      </c>
      <c r="Q713" s="29">
        <v>0</v>
      </c>
      <c r="R713" s="29">
        <v>0</v>
      </c>
      <c r="S713" s="29">
        <v>0</v>
      </c>
      <c r="T713" s="29">
        <v>0</v>
      </c>
      <c r="U713" s="29">
        <f>S713</f>
        <v>0</v>
      </c>
      <c r="V713" s="29">
        <v>0</v>
      </c>
      <c r="W713" s="29">
        <v>0</v>
      </c>
      <c r="X713" s="29">
        <v>0</v>
      </c>
      <c r="Y713" s="29">
        <v>0</v>
      </c>
      <c r="Z713" s="29">
        <f>X713</f>
        <v>0</v>
      </c>
      <c r="AA713" s="29">
        <v>0</v>
      </c>
      <c r="AB713" s="29">
        <v>0</v>
      </c>
      <c r="AC713" s="29">
        <v>0</v>
      </c>
      <c r="AD713" s="29">
        <v>0</v>
      </c>
      <c r="AE713" s="29">
        <f>AC713</f>
        <v>0</v>
      </c>
    </row>
    <row r="714" spans="1:31" s="55" customFormat="1" ht="14.5">
      <c r="A714" s="1"/>
      <c r="B714" s="33">
        <v>2</v>
      </c>
      <c r="C714" s="49">
        <v>2</v>
      </c>
      <c r="D714" s="29">
        <v>0</v>
      </c>
      <c r="E714" s="29">
        <v>0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29">
        <f t="shared" ref="K714:K732" si="569">E714+G714+I714</f>
        <v>0</v>
      </c>
      <c r="L714" s="29">
        <v>0</v>
      </c>
      <c r="M714" s="29">
        <v>0</v>
      </c>
      <c r="N714" s="29">
        <v>0</v>
      </c>
      <c r="O714" s="29">
        <v>0</v>
      </c>
      <c r="P714" s="29">
        <f t="shared" ref="P714:P732" si="570">N714</f>
        <v>0</v>
      </c>
      <c r="Q714" s="29">
        <v>0</v>
      </c>
      <c r="R714" s="29">
        <v>0</v>
      </c>
      <c r="S714" s="29">
        <v>0</v>
      </c>
      <c r="T714" s="29">
        <v>0</v>
      </c>
      <c r="U714" s="29">
        <f t="shared" ref="U714:U732" si="571">S714</f>
        <v>0</v>
      </c>
      <c r="V714" s="29">
        <v>0</v>
      </c>
      <c r="W714" s="29">
        <v>0</v>
      </c>
      <c r="X714" s="29">
        <v>0</v>
      </c>
      <c r="Y714" s="29">
        <v>0</v>
      </c>
      <c r="Z714" s="29">
        <f t="shared" ref="Z714:Z732" si="572">X714</f>
        <v>0</v>
      </c>
      <c r="AA714" s="29">
        <v>0</v>
      </c>
      <c r="AB714" s="29">
        <v>0</v>
      </c>
      <c r="AC714" s="29">
        <v>0</v>
      </c>
      <c r="AD714" s="29">
        <v>0</v>
      </c>
      <c r="AE714" s="29">
        <f t="shared" ref="AE714:AE732" si="573">AC714</f>
        <v>0</v>
      </c>
    </row>
    <row r="715" spans="1:31" s="55" customFormat="1" ht="14.5">
      <c r="A715" s="1"/>
      <c r="B715" s="33">
        <v>3</v>
      </c>
      <c r="C715" s="49">
        <v>3</v>
      </c>
      <c r="D715" s="29">
        <v>0</v>
      </c>
      <c r="E715" s="29">
        <v>0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29">
        <f t="shared" si="569"/>
        <v>0</v>
      </c>
      <c r="L715" s="29">
        <v>0</v>
      </c>
      <c r="M715" s="29">
        <v>0</v>
      </c>
      <c r="N715" s="29">
        <v>0</v>
      </c>
      <c r="O715" s="29">
        <v>0</v>
      </c>
      <c r="P715" s="29">
        <f t="shared" si="570"/>
        <v>0</v>
      </c>
      <c r="Q715" s="29">
        <v>0</v>
      </c>
      <c r="R715" s="29">
        <v>0</v>
      </c>
      <c r="S715" s="29">
        <v>0</v>
      </c>
      <c r="T715" s="29">
        <v>0</v>
      </c>
      <c r="U715" s="29">
        <f t="shared" si="571"/>
        <v>0</v>
      </c>
      <c r="V715" s="29">
        <v>0</v>
      </c>
      <c r="W715" s="29">
        <v>0</v>
      </c>
      <c r="X715" s="29">
        <v>0</v>
      </c>
      <c r="Y715" s="29">
        <v>0</v>
      </c>
      <c r="Z715" s="29">
        <f t="shared" si="572"/>
        <v>0</v>
      </c>
      <c r="AA715" s="29">
        <v>0</v>
      </c>
      <c r="AB715" s="29">
        <v>0</v>
      </c>
      <c r="AC715" s="29">
        <v>0</v>
      </c>
      <c r="AD715" s="29">
        <v>0</v>
      </c>
      <c r="AE715" s="29">
        <f t="shared" si="573"/>
        <v>0</v>
      </c>
    </row>
    <row r="716" spans="1:31" s="55" customFormat="1" ht="14.5">
      <c r="A716" s="1"/>
      <c r="B716" s="33">
        <v>4</v>
      </c>
      <c r="C716" s="49">
        <v>4</v>
      </c>
      <c r="D716" s="29">
        <v>0</v>
      </c>
      <c r="E716" s="29">
        <v>0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29">
        <f t="shared" si="569"/>
        <v>0</v>
      </c>
      <c r="L716" s="29">
        <v>0</v>
      </c>
      <c r="M716" s="29">
        <v>0</v>
      </c>
      <c r="N716" s="29">
        <v>0</v>
      </c>
      <c r="O716" s="29">
        <v>0</v>
      </c>
      <c r="P716" s="29">
        <f t="shared" si="570"/>
        <v>0</v>
      </c>
      <c r="Q716" s="29">
        <v>0</v>
      </c>
      <c r="R716" s="29">
        <v>0</v>
      </c>
      <c r="S716" s="29">
        <v>0</v>
      </c>
      <c r="T716" s="29">
        <v>0</v>
      </c>
      <c r="U716" s="29">
        <f t="shared" si="571"/>
        <v>0</v>
      </c>
      <c r="V716" s="29">
        <v>0</v>
      </c>
      <c r="W716" s="29">
        <v>0</v>
      </c>
      <c r="X716" s="29">
        <v>0</v>
      </c>
      <c r="Y716" s="29">
        <v>0</v>
      </c>
      <c r="Z716" s="29">
        <f t="shared" si="572"/>
        <v>0</v>
      </c>
      <c r="AA716" s="29">
        <v>0</v>
      </c>
      <c r="AB716" s="29">
        <v>0</v>
      </c>
      <c r="AC716" s="29">
        <v>0</v>
      </c>
      <c r="AD716" s="29">
        <v>0</v>
      </c>
      <c r="AE716" s="29">
        <f t="shared" si="573"/>
        <v>0</v>
      </c>
    </row>
    <row r="717" spans="1:31" s="55" customFormat="1" ht="14.5">
      <c r="A717" s="1"/>
      <c r="B717" s="33">
        <v>5</v>
      </c>
      <c r="C717" s="49">
        <v>5</v>
      </c>
      <c r="D717" s="29">
        <v>0</v>
      </c>
      <c r="E717" s="29">
        <v>0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29">
        <f t="shared" si="569"/>
        <v>0</v>
      </c>
      <c r="L717" s="29">
        <v>0</v>
      </c>
      <c r="M717" s="29">
        <v>0</v>
      </c>
      <c r="N717" s="29">
        <v>0</v>
      </c>
      <c r="O717" s="29">
        <v>0</v>
      </c>
      <c r="P717" s="29">
        <f t="shared" si="570"/>
        <v>0</v>
      </c>
      <c r="Q717" s="29">
        <v>0</v>
      </c>
      <c r="R717" s="29">
        <v>0</v>
      </c>
      <c r="S717" s="29">
        <v>0</v>
      </c>
      <c r="T717" s="29">
        <v>0</v>
      </c>
      <c r="U717" s="29">
        <f t="shared" si="571"/>
        <v>0</v>
      </c>
      <c r="V717" s="29">
        <v>0</v>
      </c>
      <c r="W717" s="29">
        <v>0</v>
      </c>
      <c r="X717" s="29">
        <v>0</v>
      </c>
      <c r="Y717" s="29">
        <v>0</v>
      </c>
      <c r="Z717" s="29">
        <f t="shared" si="572"/>
        <v>0</v>
      </c>
      <c r="AA717" s="29">
        <v>0</v>
      </c>
      <c r="AB717" s="29">
        <v>0</v>
      </c>
      <c r="AC717" s="29">
        <v>0</v>
      </c>
      <c r="AD717" s="29">
        <v>0</v>
      </c>
      <c r="AE717" s="29">
        <f t="shared" si="573"/>
        <v>0</v>
      </c>
    </row>
    <row r="718" spans="1:31" s="55" customFormat="1" ht="14.5">
      <c r="A718" s="1"/>
      <c r="B718" s="33">
        <v>6</v>
      </c>
      <c r="C718" s="49">
        <v>6</v>
      </c>
      <c r="D718" s="29">
        <v>0</v>
      </c>
      <c r="E718" s="29">
        <v>0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29">
        <f t="shared" si="569"/>
        <v>0</v>
      </c>
      <c r="L718" s="29">
        <v>0</v>
      </c>
      <c r="M718" s="29">
        <v>0</v>
      </c>
      <c r="N718" s="29">
        <v>0</v>
      </c>
      <c r="O718" s="29">
        <v>0</v>
      </c>
      <c r="P718" s="29">
        <f t="shared" si="570"/>
        <v>0</v>
      </c>
      <c r="Q718" s="29">
        <v>0</v>
      </c>
      <c r="R718" s="29">
        <v>0</v>
      </c>
      <c r="S718" s="29">
        <v>0</v>
      </c>
      <c r="T718" s="29">
        <v>0</v>
      </c>
      <c r="U718" s="29">
        <f t="shared" si="571"/>
        <v>0</v>
      </c>
      <c r="V718" s="29">
        <v>0</v>
      </c>
      <c r="W718" s="29">
        <v>0</v>
      </c>
      <c r="X718" s="29">
        <v>0</v>
      </c>
      <c r="Y718" s="29">
        <v>0</v>
      </c>
      <c r="Z718" s="29">
        <f t="shared" si="572"/>
        <v>0</v>
      </c>
      <c r="AA718" s="29">
        <v>0</v>
      </c>
      <c r="AB718" s="29">
        <v>0</v>
      </c>
      <c r="AC718" s="29">
        <v>0</v>
      </c>
      <c r="AD718" s="29">
        <v>0</v>
      </c>
      <c r="AE718" s="29">
        <f t="shared" si="573"/>
        <v>0</v>
      </c>
    </row>
    <row r="719" spans="1:31" s="55" customFormat="1" ht="14.5">
      <c r="A719" s="1"/>
      <c r="B719" s="33">
        <v>7</v>
      </c>
      <c r="C719" s="49">
        <v>7</v>
      </c>
      <c r="D719" s="29">
        <v>0</v>
      </c>
      <c r="E719" s="29">
        <v>0</v>
      </c>
      <c r="F719" s="29">
        <v>0</v>
      </c>
      <c r="G719" s="29">
        <v>0</v>
      </c>
      <c r="H719" s="29">
        <v>0</v>
      </c>
      <c r="I719" s="29">
        <v>0</v>
      </c>
      <c r="J719" s="29">
        <v>0</v>
      </c>
      <c r="K719" s="29">
        <f t="shared" si="569"/>
        <v>0</v>
      </c>
      <c r="L719" s="29">
        <v>0</v>
      </c>
      <c r="M719" s="29">
        <v>0</v>
      </c>
      <c r="N719" s="29">
        <v>0</v>
      </c>
      <c r="O719" s="29">
        <v>0</v>
      </c>
      <c r="P719" s="29">
        <f t="shared" si="570"/>
        <v>0</v>
      </c>
      <c r="Q719" s="29">
        <v>0</v>
      </c>
      <c r="R719" s="29">
        <v>0</v>
      </c>
      <c r="S719" s="29">
        <v>0</v>
      </c>
      <c r="T719" s="29">
        <v>0</v>
      </c>
      <c r="U719" s="29">
        <f t="shared" si="571"/>
        <v>0</v>
      </c>
      <c r="V719" s="29">
        <v>0</v>
      </c>
      <c r="W719" s="29">
        <v>0</v>
      </c>
      <c r="X719" s="29">
        <v>0</v>
      </c>
      <c r="Y719" s="29">
        <v>0</v>
      </c>
      <c r="Z719" s="29">
        <f t="shared" si="572"/>
        <v>0</v>
      </c>
      <c r="AA719" s="29">
        <v>0</v>
      </c>
      <c r="AB719" s="29">
        <v>0</v>
      </c>
      <c r="AC719" s="29">
        <v>0</v>
      </c>
      <c r="AD719" s="29">
        <v>0</v>
      </c>
      <c r="AE719" s="29">
        <f t="shared" si="573"/>
        <v>0</v>
      </c>
    </row>
    <row r="720" spans="1:31" s="55" customFormat="1" ht="14.5">
      <c r="A720" s="1"/>
      <c r="B720" s="33">
        <v>8</v>
      </c>
      <c r="C720" s="49">
        <v>8</v>
      </c>
      <c r="D720" s="29">
        <v>0</v>
      </c>
      <c r="E720" s="29">
        <v>0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29">
        <f t="shared" si="569"/>
        <v>0</v>
      </c>
      <c r="L720" s="29">
        <v>0</v>
      </c>
      <c r="M720" s="29">
        <v>0</v>
      </c>
      <c r="N720" s="29">
        <v>0</v>
      </c>
      <c r="O720" s="29">
        <v>0</v>
      </c>
      <c r="P720" s="29">
        <f t="shared" si="570"/>
        <v>0</v>
      </c>
      <c r="Q720" s="29">
        <v>0</v>
      </c>
      <c r="R720" s="29">
        <v>0</v>
      </c>
      <c r="S720" s="29">
        <v>0</v>
      </c>
      <c r="T720" s="29">
        <v>0</v>
      </c>
      <c r="U720" s="29">
        <f t="shared" si="571"/>
        <v>0</v>
      </c>
      <c r="V720" s="29">
        <v>0</v>
      </c>
      <c r="W720" s="29">
        <v>0</v>
      </c>
      <c r="X720" s="29">
        <v>0</v>
      </c>
      <c r="Y720" s="29">
        <v>0</v>
      </c>
      <c r="Z720" s="29">
        <f t="shared" si="572"/>
        <v>0</v>
      </c>
      <c r="AA720" s="29">
        <v>0</v>
      </c>
      <c r="AB720" s="29">
        <v>0</v>
      </c>
      <c r="AC720" s="29">
        <v>0</v>
      </c>
      <c r="AD720" s="29">
        <v>0</v>
      </c>
      <c r="AE720" s="29">
        <f t="shared" si="573"/>
        <v>0</v>
      </c>
    </row>
    <row r="721" spans="1:31" s="55" customFormat="1" ht="14.5">
      <c r="A721" s="1"/>
      <c r="B721" s="33">
        <v>9</v>
      </c>
      <c r="C721" s="49">
        <v>9</v>
      </c>
      <c r="D721" s="29">
        <v>0</v>
      </c>
      <c r="E721" s="29">
        <v>0</v>
      </c>
      <c r="F721" s="29">
        <v>0</v>
      </c>
      <c r="G721" s="29">
        <v>0</v>
      </c>
      <c r="H721" s="29">
        <v>0</v>
      </c>
      <c r="I721" s="29">
        <v>0</v>
      </c>
      <c r="J721" s="29">
        <v>0</v>
      </c>
      <c r="K721" s="29">
        <f t="shared" si="569"/>
        <v>0</v>
      </c>
      <c r="L721" s="29">
        <v>0</v>
      </c>
      <c r="M721" s="29">
        <v>0</v>
      </c>
      <c r="N721" s="29">
        <v>0</v>
      </c>
      <c r="O721" s="29">
        <v>0</v>
      </c>
      <c r="P721" s="29">
        <f t="shared" si="570"/>
        <v>0</v>
      </c>
      <c r="Q721" s="29">
        <v>0</v>
      </c>
      <c r="R721" s="29">
        <v>0</v>
      </c>
      <c r="S721" s="29">
        <v>0</v>
      </c>
      <c r="T721" s="29">
        <v>0</v>
      </c>
      <c r="U721" s="29">
        <f t="shared" si="571"/>
        <v>0</v>
      </c>
      <c r="V721" s="29">
        <v>0</v>
      </c>
      <c r="W721" s="29">
        <v>0</v>
      </c>
      <c r="X721" s="29">
        <v>0</v>
      </c>
      <c r="Y721" s="29">
        <v>0</v>
      </c>
      <c r="Z721" s="29">
        <f t="shared" si="572"/>
        <v>0</v>
      </c>
      <c r="AA721" s="29">
        <v>0</v>
      </c>
      <c r="AB721" s="29">
        <v>0</v>
      </c>
      <c r="AC721" s="29">
        <v>0</v>
      </c>
      <c r="AD721" s="29">
        <v>0</v>
      </c>
      <c r="AE721" s="29">
        <f t="shared" si="573"/>
        <v>0</v>
      </c>
    </row>
    <row r="722" spans="1:31" s="55" customFormat="1" ht="14.5">
      <c r="A722" s="1"/>
      <c r="B722" s="33">
        <v>10</v>
      </c>
      <c r="C722" s="49">
        <v>10</v>
      </c>
      <c r="D722" s="29">
        <v>0</v>
      </c>
      <c r="E722" s="29">
        <v>0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29">
        <f t="shared" si="569"/>
        <v>0</v>
      </c>
      <c r="L722" s="29">
        <v>0</v>
      </c>
      <c r="M722" s="29">
        <v>0</v>
      </c>
      <c r="N722" s="29">
        <v>0</v>
      </c>
      <c r="O722" s="29">
        <v>0</v>
      </c>
      <c r="P722" s="29">
        <f t="shared" si="570"/>
        <v>0</v>
      </c>
      <c r="Q722" s="29">
        <v>0</v>
      </c>
      <c r="R722" s="29">
        <v>0</v>
      </c>
      <c r="S722" s="29">
        <v>0</v>
      </c>
      <c r="T722" s="29">
        <v>0</v>
      </c>
      <c r="U722" s="29">
        <f t="shared" si="571"/>
        <v>0</v>
      </c>
      <c r="V722" s="29">
        <v>0</v>
      </c>
      <c r="W722" s="29">
        <v>0</v>
      </c>
      <c r="X722" s="29">
        <v>0</v>
      </c>
      <c r="Y722" s="29">
        <v>0</v>
      </c>
      <c r="Z722" s="29">
        <f t="shared" si="572"/>
        <v>0</v>
      </c>
      <c r="AA722" s="29">
        <v>0</v>
      </c>
      <c r="AB722" s="29">
        <v>0</v>
      </c>
      <c r="AC722" s="29">
        <v>0</v>
      </c>
      <c r="AD722" s="29">
        <v>0</v>
      </c>
      <c r="AE722" s="29">
        <f t="shared" si="573"/>
        <v>0</v>
      </c>
    </row>
    <row r="723" spans="1:31" s="55" customFormat="1" ht="14.5">
      <c r="A723" s="1"/>
      <c r="B723" s="33">
        <v>11</v>
      </c>
      <c r="C723" s="49">
        <v>11</v>
      </c>
      <c r="D723" s="29">
        <v>0</v>
      </c>
      <c r="E723" s="29">
        <v>0</v>
      </c>
      <c r="F723" s="29">
        <v>0</v>
      </c>
      <c r="G723" s="29">
        <v>0</v>
      </c>
      <c r="H723" s="29">
        <v>0</v>
      </c>
      <c r="I723" s="29">
        <v>0</v>
      </c>
      <c r="J723" s="29">
        <v>0</v>
      </c>
      <c r="K723" s="29">
        <f t="shared" si="569"/>
        <v>0</v>
      </c>
      <c r="L723" s="29">
        <v>0</v>
      </c>
      <c r="M723" s="29">
        <v>0</v>
      </c>
      <c r="N723" s="29">
        <v>0</v>
      </c>
      <c r="O723" s="29">
        <v>0</v>
      </c>
      <c r="P723" s="29">
        <f t="shared" si="570"/>
        <v>0</v>
      </c>
      <c r="Q723" s="29">
        <v>0</v>
      </c>
      <c r="R723" s="29">
        <v>0</v>
      </c>
      <c r="S723" s="29">
        <v>0</v>
      </c>
      <c r="T723" s="29">
        <v>0</v>
      </c>
      <c r="U723" s="29">
        <f t="shared" si="571"/>
        <v>0</v>
      </c>
      <c r="V723" s="29">
        <v>0</v>
      </c>
      <c r="W723" s="29">
        <v>0</v>
      </c>
      <c r="X723" s="29">
        <v>0</v>
      </c>
      <c r="Y723" s="29">
        <v>0</v>
      </c>
      <c r="Z723" s="29">
        <f t="shared" si="572"/>
        <v>0</v>
      </c>
      <c r="AA723" s="29">
        <v>0</v>
      </c>
      <c r="AB723" s="29">
        <v>0</v>
      </c>
      <c r="AC723" s="29">
        <v>0</v>
      </c>
      <c r="AD723" s="29">
        <v>0</v>
      </c>
      <c r="AE723" s="29">
        <f t="shared" si="573"/>
        <v>0</v>
      </c>
    </row>
    <row r="724" spans="1:31" s="55" customFormat="1" ht="14.5">
      <c r="A724" s="1"/>
      <c r="B724" s="33">
        <v>12</v>
      </c>
      <c r="C724" s="49">
        <v>12</v>
      </c>
      <c r="D724" s="29">
        <v>0</v>
      </c>
      <c r="E724" s="29">
        <v>0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29">
        <f t="shared" si="569"/>
        <v>0</v>
      </c>
      <c r="L724" s="29">
        <v>0</v>
      </c>
      <c r="M724" s="29">
        <v>0</v>
      </c>
      <c r="N724" s="29">
        <v>0</v>
      </c>
      <c r="O724" s="29">
        <v>0</v>
      </c>
      <c r="P724" s="29">
        <f t="shared" si="570"/>
        <v>0</v>
      </c>
      <c r="Q724" s="29">
        <v>0</v>
      </c>
      <c r="R724" s="29">
        <v>0</v>
      </c>
      <c r="S724" s="29">
        <v>0</v>
      </c>
      <c r="T724" s="29">
        <v>0</v>
      </c>
      <c r="U724" s="29">
        <f t="shared" si="571"/>
        <v>0</v>
      </c>
      <c r="V724" s="29">
        <v>0</v>
      </c>
      <c r="W724" s="29">
        <v>0</v>
      </c>
      <c r="X724" s="29">
        <v>0</v>
      </c>
      <c r="Y724" s="29">
        <v>0</v>
      </c>
      <c r="Z724" s="29">
        <f t="shared" si="572"/>
        <v>0</v>
      </c>
      <c r="AA724" s="29">
        <v>0</v>
      </c>
      <c r="AB724" s="29">
        <v>0</v>
      </c>
      <c r="AC724" s="29">
        <v>0</v>
      </c>
      <c r="AD724" s="29">
        <v>0</v>
      </c>
      <c r="AE724" s="29">
        <f t="shared" si="573"/>
        <v>0</v>
      </c>
    </row>
    <row r="725" spans="1:31" s="55" customFormat="1" ht="15.75" customHeight="1">
      <c r="A725" s="1"/>
      <c r="B725" s="33">
        <v>13</v>
      </c>
      <c r="C725" s="49">
        <v>13</v>
      </c>
      <c r="D725" s="29">
        <v>0</v>
      </c>
      <c r="E725" s="29">
        <v>0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29">
        <f t="shared" si="569"/>
        <v>0</v>
      </c>
      <c r="L725" s="29">
        <v>0</v>
      </c>
      <c r="M725" s="29">
        <v>0</v>
      </c>
      <c r="N725" s="29">
        <v>0</v>
      </c>
      <c r="O725" s="29">
        <v>0</v>
      </c>
      <c r="P725" s="29">
        <f t="shared" si="570"/>
        <v>0</v>
      </c>
      <c r="Q725" s="29">
        <v>0</v>
      </c>
      <c r="R725" s="29">
        <v>0</v>
      </c>
      <c r="S725" s="29">
        <v>0</v>
      </c>
      <c r="T725" s="29">
        <v>0</v>
      </c>
      <c r="U725" s="29">
        <f t="shared" si="571"/>
        <v>0</v>
      </c>
      <c r="V725" s="29">
        <v>0</v>
      </c>
      <c r="W725" s="29">
        <v>0</v>
      </c>
      <c r="X725" s="29">
        <v>0</v>
      </c>
      <c r="Y725" s="29">
        <v>0</v>
      </c>
      <c r="Z725" s="29">
        <f t="shared" si="572"/>
        <v>0</v>
      </c>
      <c r="AA725" s="29">
        <v>0</v>
      </c>
      <c r="AB725" s="29">
        <v>0</v>
      </c>
      <c r="AC725" s="29">
        <v>0</v>
      </c>
      <c r="AD725" s="29">
        <v>0</v>
      </c>
      <c r="AE725" s="29">
        <f t="shared" si="573"/>
        <v>0</v>
      </c>
    </row>
    <row r="726" spans="1:31" s="55" customFormat="1" ht="15.75" customHeight="1">
      <c r="A726" s="1"/>
      <c r="B726" s="33">
        <v>14</v>
      </c>
      <c r="C726" s="49">
        <v>14</v>
      </c>
      <c r="D726" s="29">
        <v>0</v>
      </c>
      <c r="E726" s="29">
        <v>0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29">
        <f t="shared" si="569"/>
        <v>0</v>
      </c>
      <c r="L726" s="29">
        <v>0</v>
      </c>
      <c r="M726" s="29">
        <v>0</v>
      </c>
      <c r="N726" s="29">
        <v>0</v>
      </c>
      <c r="O726" s="29">
        <v>0</v>
      </c>
      <c r="P726" s="29">
        <f t="shared" si="570"/>
        <v>0</v>
      </c>
      <c r="Q726" s="29">
        <v>0</v>
      </c>
      <c r="R726" s="29">
        <v>0</v>
      </c>
      <c r="S726" s="29">
        <v>0</v>
      </c>
      <c r="T726" s="29">
        <v>0</v>
      </c>
      <c r="U726" s="29">
        <f t="shared" si="571"/>
        <v>0</v>
      </c>
      <c r="V726" s="29">
        <v>0</v>
      </c>
      <c r="W726" s="29">
        <v>0</v>
      </c>
      <c r="X726" s="29">
        <v>0</v>
      </c>
      <c r="Y726" s="29">
        <v>0</v>
      </c>
      <c r="Z726" s="29">
        <f t="shared" si="572"/>
        <v>0</v>
      </c>
      <c r="AA726" s="29">
        <v>0</v>
      </c>
      <c r="AB726" s="29">
        <v>0</v>
      </c>
      <c r="AC726" s="29">
        <v>0</v>
      </c>
      <c r="AD726" s="29">
        <v>0</v>
      </c>
      <c r="AE726" s="29">
        <f t="shared" si="573"/>
        <v>0</v>
      </c>
    </row>
    <row r="727" spans="1:31" s="55" customFormat="1" ht="15.75" customHeight="1">
      <c r="A727" s="1"/>
      <c r="B727" s="33">
        <v>15</v>
      </c>
      <c r="C727" s="49">
        <v>15</v>
      </c>
      <c r="D727" s="29">
        <v>0</v>
      </c>
      <c r="E727" s="29">
        <v>0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29">
        <f t="shared" si="569"/>
        <v>0</v>
      </c>
      <c r="L727" s="29">
        <v>0</v>
      </c>
      <c r="M727" s="29">
        <v>0</v>
      </c>
      <c r="N727" s="29">
        <v>0</v>
      </c>
      <c r="O727" s="29">
        <v>0</v>
      </c>
      <c r="P727" s="29">
        <f t="shared" si="570"/>
        <v>0</v>
      </c>
      <c r="Q727" s="29">
        <v>0</v>
      </c>
      <c r="R727" s="29">
        <v>0</v>
      </c>
      <c r="S727" s="29">
        <v>0</v>
      </c>
      <c r="T727" s="29">
        <v>0</v>
      </c>
      <c r="U727" s="29">
        <f t="shared" si="571"/>
        <v>0</v>
      </c>
      <c r="V727" s="29">
        <v>0</v>
      </c>
      <c r="W727" s="29">
        <v>0</v>
      </c>
      <c r="X727" s="29">
        <v>0</v>
      </c>
      <c r="Y727" s="29">
        <v>0</v>
      </c>
      <c r="Z727" s="29">
        <f t="shared" si="572"/>
        <v>0</v>
      </c>
      <c r="AA727" s="29">
        <v>0</v>
      </c>
      <c r="AB727" s="29">
        <v>0</v>
      </c>
      <c r="AC727" s="29">
        <v>0</v>
      </c>
      <c r="AD727" s="29">
        <v>0</v>
      </c>
      <c r="AE727" s="29">
        <f t="shared" si="573"/>
        <v>0</v>
      </c>
    </row>
    <row r="728" spans="1:31" s="55" customFormat="1" ht="15.75" customHeight="1">
      <c r="A728" s="1"/>
      <c r="B728" s="33">
        <v>16</v>
      </c>
      <c r="C728" s="49">
        <v>16</v>
      </c>
      <c r="D728" s="29">
        <v>0</v>
      </c>
      <c r="E728" s="29">
        <v>0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29">
        <f t="shared" si="569"/>
        <v>0</v>
      </c>
      <c r="L728" s="29">
        <v>0</v>
      </c>
      <c r="M728" s="29">
        <v>0</v>
      </c>
      <c r="N728" s="29">
        <v>0</v>
      </c>
      <c r="O728" s="29">
        <v>0</v>
      </c>
      <c r="P728" s="29">
        <f t="shared" si="570"/>
        <v>0</v>
      </c>
      <c r="Q728" s="29">
        <v>0</v>
      </c>
      <c r="R728" s="29">
        <v>0</v>
      </c>
      <c r="S728" s="29">
        <v>0</v>
      </c>
      <c r="T728" s="29">
        <v>0</v>
      </c>
      <c r="U728" s="29">
        <f t="shared" si="571"/>
        <v>0</v>
      </c>
      <c r="V728" s="29">
        <v>0</v>
      </c>
      <c r="W728" s="29">
        <v>0</v>
      </c>
      <c r="X728" s="29">
        <v>0</v>
      </c>
      <c r="Y728" s="29">
        <v>0</v>
      </c>
      <c r="Z728" s="29">
        <f t="shared" si="572"/>
        <v>0</v>
      </c>
      <c r="AA728" s="29">
        <v>0</v>
      </c>
      <c r="AB728" s="29">
        <v>0</v>
      </c>
      <c r="AC728" s="29">
        <v>0</v>
      </c>
      <c r="AD728" s="29">
        <v>0</v>
      </c>
      <c r="AE728" s="29">
        <f t="shared" si="573"/>
        <v>0</v>
      </c>
    </row>
    <row r="729" spans="1:31" s="55" customFormat="1" ht="15.75" customHeight="1">
      <c r="A729" s="1"/>
      <c r="B729" s="33">
        <v>17</v>
      </c>
      <c r="C729" s="49">
        <v>17</v>
      </c>
      <c r="D729" s="29">
        <v>0</v>
      </c>
      <c r="E729" s="29">
        <v>0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29">
        <f t="shared" si="569"/>
        <v>0</v>
      </c>
      <c r="L729" s="29">
        <v>0</v>
      </c>
      <c r="M729" s="29">
        <v>0</v>
      </c>
      <c r="N729" s="29">
        <v>0</v>
      </c>
      <c r="O729" s="29">
        <v>0</v>
      </c>
      <c r="P729" s="29">
        <f t="shared" si="570"/>
        <v>0</v>
      </c>
      <c r="Q729" s="29">
        <v>0</v>
      </c>
      <c r="R729" s="29">
        <v>0</v>
      </c>
      <c r="S729" s="29">
        <v>0</v>
      </c>
      <c r="T729" s="29">
        <v>0</v>
      </c>
      <c r="U729" s="29">
        <f t="shared" si="571"/>
        <v>0</v>
      </c>
      <c r="V729" s="29">
        <v>0</v>
      </c>
      <c r="W729" s="29">
        <v>0</v>
      </c>
      <c r="X729" s="29">
        <v>0</v>
      </c>
      <c r="Y729" s="29">
        <v>0</v>
      </c>
      <c r="Z729" s="29">
        <f t="shared" si="572"/>
        <v>0</v>
      </c>
      <c r="AA729" s="29">
        <v>0</v>
      </c>
      <c r="AB729" s="29">
        <v>0</v>
      </c>
      <c r="AC729" s="29">
        <v>0</v>
      </c>
      <c r="AD729" s="29">
        <v>0</v>
      </c>
      <c r="AE729" s="29">
        <f t="shared" si="573"/>
        <v>0</v>
      </c>
    </row>
    <row r="730" spans="1:31" s="55" customFormat="1" ht="15.75" customHeight="1">
      <c r="A730" s="1"/>
      <c r="B730" s="33">
        <v>18</v>
      </c>
      <c r="C730" s="49">
        <v>18</v>
      </c>
      <c r="D730" s="29">
        <v>0</v>
      </c>
      <c r="E730" s="29">
        <v>0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29">
        <f t="shared" si="569"/>
        <v>0</v>
      </c>
      <c r="L730" s="29">
        <v>0</v>
      </c>
      <c r="M730" s="29">
        <v>0</v>
      </c>
      <c r="N730" s="29">
        <v>0</v>
      </c>
      <c r="O730" s="29">
        <v>0</v>
      </c>
      <c r="P730" s="29">
        <f t="shared" si="570"/>
        <v>0</v>
      </c>
      <c r="Q730" s="29">
        <v>0</v>
      </c>
      <c r="R730" s="29">
        <v>0</v>
      </c>
      <c r="S730" s="29">
        <v>0</v>
      </c>
      <c r="T730" s="29">
        <v>0</v>
      </c>
      <c r="U730" s="29">
        <f t="shared" si="571"/>
        <v>0</v>
      </c>
      <c r="V730" s="29">
        <v>0</v>
      </c>
      <c r="W730" s="29">
        <v>0</v>
      </c>
      <c r="X730" s="29">
        <v>0</v>
      </c>
      <c r="Y730" s="29">
        <v>0</v>
      </c>
      <c r="Z730" s="29">
        <f t="shared" si="572"/>
        <v>0</v>
      </c>
      <c r="AA730" s="29">
        <v>0</v>
      </c>
      <c r="AB730" s="29">
        <v>0</v>
      </c>
      <c r="AC730" s="29">
        <v>0</v>
      </c>
      <c r="AD730" s="29">
        <v>0</v>
      </c>
      <c r="AE730" s="29">
        <f t="shared" si="573"/>
        <v>0</v>
      </c>
    </row>
    <row r="731" spans="1:31" s="55" customFormat="1" ht="15.75" customHeight="1">
      <c r="A731" s="1"/>
      <c r="B731" s="33">
        <v>19</v>
      </c>
      <c r="C731" s="49">
        <v>19</v>
      </c>
      <c r="D731" s="29">
        <v>0</v>
      </c>
      <c r="E731" s="29">
        <v>0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29">
        <f t="shared" si="569"/>
        <v>0</v>
      </c>
      <c r="L731" s="29">
        <v>0</v>
      </c>
      <c r="M731" s="29">
        <v>0</v>
      </c>
      <c r="N731" s="29">
        <v>0</v>
      </c>
      <c r="O731" s="29">
        <v>0</v>
      </c>
      <c r="P731" s="29">
        <f t="shared" si="570"/>
        <v>0</v>
      </c>
      <c r="Q731" s="29">
        <v>0</v>
      </c>
      <c r="R731" s="29">
        <v>0</v>
      </c>
      <c r="S731" s="29">
        <v>0</v>
      </c>
      <c r="T731" s="29">
        <v>0</v>
      </c>
      <c r="U731" s="29">
        <f t="shared" si="571"/>
        <v>0</v>
      </c>
      <c r="V731" s="29">
        <v>0</v>
      </c>
      <c r="W731" s="29">
        <v>0</v>
      </c>
      <c r="X731" s="29">
        <v>0</v>
      </c>
      <c r="Y731" s="29">
        <v>0</v>
      </c>
      <c r="Z731" s="29">
        <f t="shared" si="572"/>
        <v>0</v>
      </c>
      <c r="AA731" s="29">
        <v>0</v>
      </c>
      <c r="AB731" s="29">
        <v>0</v>
      </c>
      <c r="AC731" s="29">
        <v>0</v>
      </c>
      <c r="AD731" s="29">
        <v>0</v>
      </c>
      <c r="AE731" s="29">
        <f t="shared" si="573"/>
        <v>0</v>
      </c>
    </row>
    <row r="732" spans="1:31" s="55" customFormat="1" ht="15.75" customHeight="1">
      <c r="A732" s="1"/>
      <c r="B732" s="33">
        <v>20</v>
      </c>
      <c r="C732" s="49">
        <v>20</v>
      </c>
      <c r="D732" s="29">
        <v>0</v>
      </c>
      <c r="E732" s="29">
        <v>0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29">
        <f t="shared" si="569"/>
        <v>0</v>
      </c>
      <c r="L732" s="29">
        <v>0</v>
      </c>
      <c r="M732" s="29">
        <v>0</v>
      </c>
      <c r="N732" s="29">
        <v>0</v>
      </c>
      <c r="O732" s="29">
        <v>0</v>
      </c>
      <c r="P732" s="29">
        <f t="shared" si="570"/>
        <v>0</v>
      </c>
      <c r="Q732" s="29">
        <v>0</v>
      </c>
      <c r="R732" s="29">
        <v>0</v>
      </c>
      <c r="S732" s="29">
        <v>0</v>
      </c>
      <c r="T732" s="29">
        <v>0</v>
      </c>
      <c r="U732" s="29">
        <f t="shared" si="571"/>
        <v>0</v>
      </c>
      <c r="V732" s="29">
        <v>0</v>
      </c>
      <c r="W732" s="29">
        <v>0</v>
      </c>
      <c r="X732" s="29">
        <v>0</v>
      </c>
      <c r="Y732" s="29">
        <v>0</v>
      </c>
      <c r="Z732" s="29">
        <f t="shared" si="572"/>
        <v>0</v>
      </c>
      <c r="AA732" s="29">
        <v>0</v>
      </c>
      <c r="AB732" s="29">
        <v>0</v>
      </c>
      <c r="AC732" s="29">
        <v>0</v>
      </c>
      <c r="AD732" s="29">
        <v>0</v>
      </c>
      <c r="AE732" s="29">
        <f t="shared" si="573"/>
        <v>0</v>
      </c>
    </row>
    <row r="733" spans="1:31" s="55" customFormat="1" ht="30" customHeight="1">
      <c r="A733" s="1"/>
      <c r="B733" s="142" t="s">
        <v>69</v>
      </c>
      <c r="C733" s="143"/>
      <c r="D733" s="51">
        <f>+SUM(D713:D732)</f>
        <v>0</v>
      </c>
      <c r="E733" s="51">
        <f t="shared" ref="E733" si="574">+SUM(E713:E732)</f>
        <v>0</v>
      </c>
      <c r="F733" s="51">
        <f t="shared" ref="F733:AE733" si="575">+SUM(F713:F732)</f>
        <v>0</v>
      </c>
      <c r="G733" s="51">
        <f t="shared" si="575"/>
        <v>0</v>
      </c>
      <c r="H733" s="51">
        <f t="shared" si="575"/>
        <v>0</v>
      </c>
      <c r="I733" s="51">
        <f t="shared" si="575"/>
        <v>0</v>
      </c>
      <c r="J733" s="51">
        <f t="shared" si="575"/>
        <v>0</v>
      </c>
      <c r="K733" s="51">
        <f t="shared" si="575"/>
        <v>0</v>
      </c>
      <c r="L733" s="51">
        <f t="shared" si="575"/>
        <v>0</v>
      </c>
      <c r="M733" s="51">
        <f t="shared" si="575"/>
        <v>0</v>
      </c>
      <c r="N733" s="51">
        <f t="shared" si="575"/>
        <v>0</v>
      </c>
      <c r="O733" s="51">
        <f t="shared" si="575"/>
        <v>0</v>
      </c>
      <c r="P733" s="51">
        <f t="shared" si="575"/>
        <v>0</v>
      </c>
      <c r="Q733" s="51">
        <f t="shared" si="575"/>
        <v>0</v>
      </c>
      <c r="R733" s="51">
        <f t="shared" si="575"/>
        <v>0</v>
      </c>
      <c r="S733" s="51">
        <f t="shared" si="575"/>
        <v>0</v>
      </c>
      <c r="T733" s="51">
        <f t="shared" si="575"/>
        <v>0</v>
      </c>
      <c r="U733" s="51">
        <f t="shared" si="575"/>
        <v>0</v>
      </c>
      <c r="V733" s="51">
        <f t="shared" si="575"/>
        <v>0</v>
      </c>
      <c r="W733" s="51">
        <f t="shared" si="575"/>
        <v>0</v>
      </c>
      <c r="X733" s="51">
        <f t="shared" si="575"/>
        <v>0</v>
      </c>
      <c r="Y733" s="51">
        <f t="shared" si="575"/>
        <v>0</v>
      </c>
      <c r="Z733" s="51">
        <f t="shared" si="575"/>
        <v>0</v>
      </c>
      <c r="AA733" s="51">
        <f t="shared" si="575"/>
        <v>0</v>
      </c>
      <c r="AB733" s="51">
        <f t="shared" si="575"/>
        <v>0</v>
      </c>
      <c r="AC733" s="51">
        <f t="shared" si="575"/>
        <v>0</v>
      </c>
      <c r="AD733" s="51">
        <f t="shared" si="575"/>
        <v>0</v>
      </c>
      <c r="AE733" s="51">
        <f t="shared" si="575"/>
        <v>0</v>
      </c>
    </row>
    <row r="734" spans="1:31" s="55" customFormat="1" ht="15.75" customHeight="1">
      <c r="A734" s="1"/>
      <c r="B734" s="1" t="str">
        <f>B707</f>
        <v>Organik Anak Perusahaan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31" s="55" customFormat="1" ht="14.5">
      <c r="A735" s="1"/>
      <c r="B735" s="40" t="str">
        <f>B300</f>
        <v>PT. IPC Terminal Petikemas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31" s="55" customFormat="1" ht="14.5">
      <c r="A736" s="1"/>
      <c r="B736" s="137" t="s">
        <v>3</v>
      </c>
      <c r="C736" s="3"/>
      <c r="D736" s="4" t="s">
        <v>0</v>
      </c>
      <c r="E736" s="4" t="s">
        <v>1</v>
      </c>
      <c r="F736" s="4" t="s">
        <v>0</v>
      </c>
      <c r="G736" s="4" t="s">
        <v>1</v>
      </c>
      <c r="H736" s="4" t="s">
        <v>0</v>
      </c>
      <c r="I736" s="4" t="s">
        <v>1</v>
      </c>
      <c r="J736" s="4" t="s">
        <v>0</v>
      </c>
      <c r="K736" s="4" t="s">
        <v>1</v>
      </c>
      <c r="L736" s="5" t="s">
        <v>0</v>
      </c>
      <c r="M736" s="5" t="s">
        <v>0</v>
      </c>
      <c r="N736" s="4" t="s">
        <v>0</v>
      </c>
      <c r="O736" s="4" t="s">
        <v>1</v>
      </c>
      <c r="P736" s="6" t="s">
        <v>0</v>
      </c>
      <c r="Q736" s="5" t="s">
        <v>0</v>
      </c>
      <c r="R736" s="5" t="s">
        <v>0</v>
      </c>
      <c r="S736" s="4" t="s">
        <v>0</v>
      </c>
      <c r="T736" s="4" t="s">
        <v>1</v>
      </c>
      <c r="U736" s="6" t="s">
        <v>0</v>
      </c>
      <c r="V736" s="5" t="s">
        <v>0</v>
      </c>
      <c r="W736" s="5" t="s">
        <v>0</v>
      </c>
      <c r="X736" s="4" t="s">
        <v>0</v>
      </c>
      <c r="Y736" s="4" t="s">
        <v>1</v>
      </c>
      <c r="Z736" s="6" t="s">
        <v>0</v>
      </c>
      <c r="AA736" s="5" t="s">
        <v>0</v>
      </c>
      <c r="AB736" s="5" t="s">
        <v>0</v>
      </c>
      <c r="AC736" s="4" t="s">
        <v>0</v>
      </c>
      <c r="AD736" s="4" t="s">
        <v>1</v>
      </c>
      <c r="AE736" s="6" t="s">
        <v>0</v>
      </c>
    </row>
    <row r="737" spans="1:31" s="55" customFormat="1" ht="15" customHeight="1">
      <c r="A737" s="1"/>
      <c r="B737" s="138"/>
      <c r="C737" s="9" t="s">
        <v>38</v>
      </c>
      <c r="D737" s="9" t="s">
        <v>6</v>
      </c>
      <c r="E737" s="9" t="s">
        <v>6</v>
      </c>
      <c r="F737" s="9" t="s">
        <v>7</v>
      </c>
      <c r="G737" s="9" t="s">
        <v>7</v>
      </c>
      <c r="H737" s="9" t="s">
        <v>8</v>
      </c>
      <c r="I737" s="9" t="s">
        <v>8</v>
      </c>
      <c r="J737" s="9" t="s">
        <v>9</v>
      </c>
      <c r="K737" s="9" t="s">
        <v>9</v>
      </c>
      <c r="L737" s="10" t="s">
        <v>10</v>
      </c>
      <c r="M737" s="10" t="s">
        <v>11</v>
      </c>
      <c r="N737" s="9" t="s">
        <v>12</v>
      </c>
      <c r="O737" s="9" t="s">
        <v>6</v>
      </c>
      <c r="P737" s="11" t="s">
        <v>6</v>
      </c>
      <c r="Q737" s="10" t="s">
        <v>63</v>
      </c>
      <c r="R737" s="10" t="s">
        <v>13</v>
      </c>
      <c r="S737" s="9" t="s">
        <v>14</v>
      </c>
      <c r="T737" s="9" t="s">
        <v>7</v>
      </c>
      <c r="U737" s="11" t="s">
        <v>7</v>
      </c>
      <c r="V737" s="10" t="s">
        <v>15</v>
      </c>
      <c r="W737" s="10" t="s">
        <v>16</v>
      </c>
      <c r="X737" s="9" t="s">
        <v>17</v>
      </c>
      <c r="Y737" s="9" t="s">
        <v>8</v>
      </c>
      <c r="Z737" s="11" t="s">
        <v>8</v>
      </c>
      <c r="AA737" s="10" t="s">
        <v>18</v>
      </c>
      <c r="AB737" s="10" t="s">
        <v>19</v>
      </c>
      <c r="AC737" s="9" t="s">
        <v>9</v>
      </c>
      <c r="AD737" s="9" t="s">
        <v>9</v>
      </c>
      <c r="AE737" s="11" t="s">
        <v>20</v>
      </c>
    </row>
    <row r="738" spans="1:31" s="55" customFormat="1" ht="14.5">
      <c r="A738" s="1"/>
      <c r="B738" s="139"/>
      <c r="C738" s="13"/>
      <c r="D738" s="14">
        <v>2021</v>
      </c>
      <c r="E738" s="14">
        <v>2021</v>
      </c>
      <c r="F738" s="14">
        <v>2021</v>
      </c>
      <c r="G738" s="14">
        <v>2021</v>
      </c>
      <c r="H738" s="14">
        <v>2021</v>
      </c>
      <c r="I738" s="14">
        <v>2021</v>
      </c>
      <c r="J738" s="14">
        <v>2021</v>
      </c>
      <c r="K738" s="14">
        <v>2021</v>
      </c>
      <c r="L738" s="15" t="s">
        <v>22</v>
      </c>
      <c r="M738" s="15" t="s">
        <v>22</v>
      </c>
      <c r="N738" s="14" t="s">
        <v>22</v>
      </c>
      <c r="O738" s="14" t="s">
        <v>22</v>
      </c>
      <c r="P738" s="16">
        <v>2022</v>
      </c>
      <c r="Q738" s="15" t="s">
        <v>22</v>
      </c>
      <c r="R738" s="15" t="s">
        <v>22</v>
      </c>
      <c r="S738" s="14" t="s">
        <v>22</v>
      </c>
      <c r="T738" s="14" t="s">
        <v>22</v>
      </c>
      <c r="U738" s="16">
        <v>2022</v>
      </c>
      <c r="V738" s="15" t="s">
        <v>22</v>
      </c>
      <c r="W738" s="15" t="s">
        <v>22</v>
      </c>
      <c r="X738" s="14" t="s">
        <v>22</v>
      </c>
      <c r="Y738" s="14" t="s">
        <v>22</v>
      </c>
      <c r="Z738" s="16">
        <v>2022</v>
      </c>
      <c r="AA738" s="15" t="s">
        <v>22</v>
      </c>
      <c r="AB738" s="15" t="s">
        <v>22</v>
      </c>
      <c r="AC738" s="14">
        <v>2022</v>
      </c>
      <c r="AD738" s="14">
        <v>2022</v>
      </c>
      <c r="AE738" s="16">
        <v>2022</v>
      </c>
    </row>
    <row r="739" spans="1:31" s="55" customFormat="1" ht="14.5">
      <c r="A739" s="1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 s="55" customFormat="1" ht="14.5">
      <c r="A740" s="1"/>
      <c r="B740" s="33">
        <v>1</v>
      </c>
      <c r="C740" s="49">
        <v>1</v>
      </c>
      <c r="D740" s="29">
        <v>0</v>
      </c>
      <c r="E740" s="29">
        <v>0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29">
        <f>E740+G740+I740</f>
        <v>0</v>
      </c>
      <c r="L740" s="29">
        <v>0</v>
      </c>
      <c r="M740" s="29">
        <v>0</v>
      </c>
      <c r="N740" s="29">
        <v>0</v>
      </c>
      <c r="O740" s="29">
        <v>0</v>
      </c>
      <c r="P740" s="29">
        <f>N740</f>
        <v>0</v>
      </c>
      <c r="Q740" s="29">
        <v>0</v>
      </c>
      <c r="R740" s="29">
        <v>0</v>
      </c>
      <c r="S740" s="29">
        <v>0</v>
      </c>
      <c r="T740" s="29">
        <v>0</v>
      </c>
      <c r="U740" s="29">
        <f>S740</f>
        <v>0</v>
      </c>
      <c r="V740" s="29">
        <v>0</v>
      </c>
      <c r="W740" s="29">
        <v>0</v>
      </c>
      <c r="X740" s="29">
        <v>0</v>
      </c>
      <c r="Y740" s="29">
        <v>0</v>
      </c>
      <c r="Z740" s="29">
        <f>X740</f>
        <v>0</v>
      </c>
      <c r="AA740" s="29">
        <v>0</v>
      </c>
      <c r="AB740" s="29">
        <v>0</v>
      </c>
      <c r="AC740" s="29">
        <v>0</v>
      </c>
      <c r="AD740" s="29">
        <v>0</v>
      </c>
      <c r="AE740" s="29">
        <f>AC740</f>
        <v>0</v>
      </c>
    </row>
    <row r="741" spans="1:31" s="55" customFormat="1" ht="14.5">
      <c r="A741" s="1"/>
      <c r="B741" s="33">
        <v>2</v>
      </c>
      <c r="C741" s="49">
        <v>2</v>
      </c>
      <c r="D741" s="29">
        <v>0</v>
      </c>
      <c r="E741" s="29">
        <v>0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29">
        <f t="shared" ref="K741:K759" si="576">E741+G741+I741</f>
        <v>0</v>
      </c>
      <c r="L741" s="29">
        <v>0</v>
      </c>
      <c r="M741" s="29">
        <v>0</v>
      </c>
      <c r="N741" s="29">
        <v>0</v>
      </c>
      <c r="O741" s="29">
        <v>0</v>
      </c>
      <c r="P741" s="29">
        <f t="shared" ref="P741:P759" si="577">N741</f>
        <v>0</v>
      </c>
      <c r="Q741" s="29">
        <v>0</v>
      </c>
      <c r="R741" s="29">
        <v>0</v>
      </c>
      <c r="S741" s="29">
        <v>0</v>
      </c>
      <c r="T741" s="29">
        <v>0</v>
      </c>
      <c r="U741" s="29">
        <f t="shared" ref="U741:U759" si="578">S741</f>
        <v>0</v>
      </c>
      <c r="V741" s="29">
        <v>0</v>
      </c>
      <c r="W741" s="29">
        <v>0</v>
      </c>
      <c r="X741" s="29">
        <v>0</v>
      </c>
      <c r="Y741" s="29">
        <v>0</v>
      </c>
      <c r="Z741" s="29">
        <f t="shared" ref="Z741:Z759" si="579">X741</f>
        <v>0</v>
      </c>
      <c r="AA741" s="29">
        <v>0</v>
      </c>
      <c r="AB741" s="29">
        <v>0</v>
      </c>
      <c r="AC741" s="29">
        <v>0</v>
      </c>
      <c r="AD741" s="29">
        <v>0</v>
      </c>
      <c r="AE741" s="29">
        <f t="shared" ref="AE741:AE759" si="580">AC741</f>
        <v>0</v>
      </c>
    </row>
    <row r="742" spans="1:31" s="55" customFormat="1" ht="14.5">
      <c r="A742" s="1"/>
      <c r="B742" s="33">
        <v>3</v>
      </c>
      <c r="C742" s="49">
        <v>3</v>
      </c>
      <c r="D742" s="29">
        <v>0</v>
      </c>
      <c r="E742" s="29">
        <v>0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29">
        <f t="shared" si="576"/>
        <v>0</v>
      </c>
      <c r="L742" s="29">
        <v>0</v>
      </c>
      <c r="M742" s="29">
        <v>0</v>
      </c>
      <c r="N742" s="29">
        <v>0</v>
      </c>
      <c r="O742" s="29">
        <v>0</v>
      </c>
      <c r="P742" s="29">
        <f t="shared" si="577"/>
        <v>0</v>
      </c>
      <c r="Q742" s="29">
        <v>0</v>
      </c>
      <c r="R742" s="29">
        <v>0</v>
      </c>
      <c r="S742" s="29">
        <v>0</v>
      </c>
      <c r="T742" s="29">
        <v>0</v>
      </c>
      <c r="U742" s="29">
        <f t="shared" si="578"/>
        <v>0</v>
      </c>
      <c r="V742" s="29">
        <v>0</v>
      </c>
      <c r="W742" s="29">
        <v>0</v>
      </c>
      <c r="X742" s="29">
        <v>0</v>
      </c>
      <c r="Y742" s="29">
        <v>0</v>
      </c>
      <c r="Z742" s="29">
        <f t="shared" si="579"/>
        <v>0</v>
      </c>
      <c r="AA742" s="29">
        <v>0</v>
      </c>
      <c r="AB742" s="29">
        <v>0</v>
      </c>
      <c r="AC742" s="29">
        <v>0</v>
      </c>
      <c r="AD742" s="29">
        <v>0</v>
      </c>
      <c r="AE742" s="29">
        <f t="shared" si="580"/>
        <v>0</v>
      </c>
    </row>
    <row r="743" spans="1:31" s="55" customFormat="1" ht="14.5">
      <c r="A743" s="1"/>
      <c r="B743" s="33">
        <v>4</v>
      </c>
      <c r="C743" s="49">
        <v>4</v>
      </c>
      <c r="D743" s="29">
        <v>0</v>
      </c>
      <c r="E743" s="29">
        <v>0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29">
        <f t="shared" si="576"/>
        <v>0</v>
      </c>
      <c r="L743" s="29">
        <v>0</v>
      </c>
      <c r="M743" s="29">
        <v>0</v>
      </c>
      <c r="N743" s="29">
        <v>0</v>
      </c>
      <c r="O743" s="29">
        <v>0</v>
      </c>
      <c r="P743" s="29">
        <f t="shared" si="577"/>
        <v>0</v>
      </c>
      <c r="Q743" s="29">
        <v>0</v>
      </c>
      <c r="R743" s="29">
        <v>0</v>
      </c>
      <c r="S743" s="29">
        <v>0</v>
      </c>
      <c r="T743" s="29">
        <v>0</v>
      </c>
      <c r="U743" s="29">
        <f t="shared" si="578"/>
        <v>0</v>
      </c>
      <c r="V743" s="29">
        <v>0</v>
      </c>
      <c r="W743" s="29">
        <v>0</v>
      </c>
      <c r="X743" s="29">
        <v>0</v>
      </c>
      <c r="Y743" s="29">
        <v>0</v>
      </c>
      <c r="Z743" s="29">
        <f t="shared" si="579"/>
        <v>0</v>
      </c>
      <c r="AA743" s="29">
        <v>0</v>
      </c>
      <c r="AB743" s="29">
        <v>0</v>
      </c>
      <c r="AC743" s="29">
        <v>0</v>
      </c>
      <c r="AD743" s="29">
        <v>0</v>
      </c>
      <c r="AE743" s="29">
        <f t="shared" si="580"/>
        <v>0</v>
      </c>
    </row>
    <row r="744" spans="1:31" s="55" customFormat="1" ht="14.5">
      <c r="A744" s="1"/>
      <c r="B744" s="33">
        <v>5</v>
      </c>
      <c r="C744" s="49">
        <v>5</v>
      </c>
      <c r="D744" s="29">
        <v>0</v>
      </c>
      <c r="E744" s="29">
        <v>0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29">
        <f t="shared" si="576"/>
        <v>0</v>
      </c>
      <c r="L744" s="29">
        <v>0</v>
      </c>
      <c r="M744" s="29">
        <v>0</v>
      </c>
      <c r="N744" s="29">
        <v>0</v>
      </c>
      <c r="O744" s="29">
        <v>0</v>
      </c>
      <c r="P744" s="29">
        <f t="shared" si="577"/>
        <v>0</v>
      </c>
      <c r="Q744" s="29">
        <v>0</v>
      </c>
      <c r="R744" s="29">
        <v>0</v>
      </c>
      <c r="S744" s="29">
        <v>0</v>
      </c>
      <c r="T744" s="29">
        <v>0</v>
      </c>
      <c r="U744" s="29">
        <f t="shared" si="578"/>
        <v>0</v>
      </c>
      <c r="V744" s="29">
        <v>0</v>
      </c>
      <c r="W744" s="29">
        <v>0</v>
      </c>
      <c r="X744" s="29">
        <v>0</v>
      </c>
      <c r="Y744" s="29">
        <v>0</v>
      </c>
      <c r="Z744" s="29">
        <f t="shared" si="579"/>
        <v>0</v>
      </c>
      <c r="AA744" s="29">
        <v>0</v>
      </c>
      <c r="AB744" s="29">
        <v>0</v>
      </c>
      <c r="AC744" s="29">
        <v>0</v>
      </c>
      <c r="AD744" s="29">
        <v>0</v>
      </c>
      <c r="AE744" s="29">
        <f t="shared" si="580"/>
        <v>0</v>
      </c>
    </row>
    <row r="745" spans="1:31" s="55" customFormat="1" ht="14.5">
      <c r="A745" s="1"/>
      <c r="B745" s="33">
        <v>6</v>
      </c>
      <c r="C745" s="49">
        <v>6</v>
      </c>
      <c r="D745" s="29">
        <v>0</v>
      </c>
      <c r="E745" s="29">
        <v>0</v>
      </c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29">
        <f t="shared" si="576"/>
        <v>0</v>
      </c>
      <c r="L745" s="29">
        <v>0</v>
      </c>
      <c r="M745" s="29">
        <v>0</v>
      </c>
      <c r="N745" s="29">
        <v>0</v>
      </c>
      <c r="O745" s="29">
        <v>0</v>
      </c>
      <c r="P745" s="29">
        <f t="shared" si="577"/>
        <v>0</v>
      </c>
      <c r="Q745" s="29">
        <v>0</v>
      </c>
      <c r="R745" s="29">
        <v>0</v>
      </c>
      <c r="S745" s="29">
        <v>0</v>
      </c>
      <c r="T745" s="29">
        <v>0</v>
      </c>
      <c r="U745" s="29">
        <f t="shared" si="578"/>
        <v>0</v>
      </c>
      <c r="V745" s="29">
        <v>0</v>
      </c>
      <c r="W745" s="29">
        <v>0</v>
      </c>
      <c r="X745" s="29">
        <v>0</v>
      </c>
      <c r="Y745" s="29">
        <v>0</v>
      </c>
      <c r="Z745" s="29">
        <f t="shared" si="579"/>
        <v>0</v>
      </c>
      <c r="AA745" s="29">
        <v>0</v>
      </c>
      <c r="AB745" s="29">
        <v>0</v>
      </c>
      <c r="AC745" s="29">
        <v>0</v>
      </c>
      <c r="AD745" s="29">
        <v>0</v>
      </c>
      <c r="AE745" s="29">
        <f t="shared" si="580"/>
        <v>0</v>
      </c>
    </row>
    <row r="746" spans="1:31" s="55" customFormat="1" ht="14.5">
      <c r="A746" s="1"/>
      <c r="B746" s="33">
        <v>7</v>
      </c>
      <c r="C746" s="49">
        <v>7</v>
      </c>
      <c r="D746" s="29">
        <v>0</v>
      </c>
      <c r="E746" s="29">
        <v>0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29">
        <f t="shared" si="576"/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f t="shared" si="577"/>
        <v>0</v>
      </c>
      <c r="Q746" s="29">
        <v>0</v>
      </c>
      <c r="R746" s="29">
        <v>0</v>
      </c>
      <c r="S746" s="29">
        <v>0</v>
      </c>
      <c r="T746" s="29">
        <v>0</v>
      </c>
      <c r="U746" s="29">
        <f t="shared" si="578"/>
        <v>0</v>
      </c>
      <c r="V746" s="29">
        <v>0</v>
      </c>
      <c r="W746" s="29">
        <v>0</v>
      </c>
      <c r="X746" s="29">
        <v>0</v>
      </c>
      <c r="Y746" s="29">
        <v>0</v>
      </c>
      <c r="Z746" s="29">
        <f t="shared" si="579"/>
        <v>0</v>
      </c>
      <c r="AA746" s="29">
        <v>0</v>
      </c>
      <c r="AB746" s="29">
        <v>0</v>
      </c>
      <c r="AC746" s="29">
        <v>0</v>
      </c>
      <c r="AD746" s="29">
        <v>0</v>
      </c>
      <c r="AE746" s="29">
        <f t="shared" si="580"/>
        <v>0</v>
      </c>
    </row>
    <row r="747" spans="1:31" s="55" customFormat="1" ht="14.5">
      <c r="A747" s="1"/>
      <c r="B747" s="33">
        <v>8</v>
      </c>
      <c r="C747" s="49">
        <v>8</v>
      </c>
      <c r="D747" s="29">
        <v>0</v>
      </c>
      <c r="E747" s="29">
        <v>0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29">
        <f t="shared" si="576"/>
        <v>0</v>
      </c>
      <c r="L747" s="29">
        <v>0</v>
      </c>
      <c r="M747" s="29">
        <v>0</v>
      </c>
      <c r="N747" s="29">
        <v>0</v>
      </c>
      <c r="O747" s="29">
        <v>0</v>
      </c>
      <c r="P747" s="29">
        <f t="shared" si="577"/>
        <v>0</v>
      </c>
      <c r="Q747" s="29">
        <v>0</v>
      </c>
      <c r="R747" s="29">
        <v>0</v>
      </c>
      <c r="S747" s="29">
        <v>0</v>
      </c>
      <c r="T747" s="29">
        <v>0</v>
      </c>
      <c r="U747" s="29">
        <f t="shared" si="578"/>
        <v>0</v>
      </c>
      <c r="V747" s="29">
        <v>0</v>
      </c>
      <c r="W747" s="29">
        <v>0</v>
      </c>
      <c r="X747" s="29">
        <v>0</v>
      </c>
      <c r="Y747" s="29">
        <v>0</v>
      </c>
      <c r="Z747" s="29">
        <f t="shared" si="579"/>
        <v>0</v>
      </c>
      <c r="AA747" s="29">
        <v>0</v>
      </c>
      <c r="AB747" s="29">
        <v>0</v>
      </c>
      <c r="AC747" s="29">
        <v>0</v>
      </c>
      <c r="AD747" s="29">
        <v>0</v>
      </c>
      <c r="AE747" s="29">
        <f t="shared" si="580"/>
        <v>0</v>
      </c>
    </row>
    <row r="748" spans="1:31" s="55" customFormat="1" ht="14.5">
      <c r="A748" s="1"/>
      <c r="B748" s="33">
        <v>9</v>
      </c>
      <c r="C748" s="49">
        <v>9</v>
      </c>
      <c r="D748" s="29">
        <v>0</v>
      </c>
      <c r="E748" s="29">
        <v>0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29">
        <f t="shared" si="576"/>
        <v>0</v>
      </c>
      <c r="L748" s="29">
        <v>0</v>
      </c>
      <c r="M748" s="29">
        <v>0</v>
      </c>
      <c r="N748" s="29">
        <v>0</v>
      </c>
      <c r="O748" s="29">
        <v>0</v>
      </c>
      <c r="P748" s="29">
        <f t="shared" si="577"/>
        <v>0</v>
      </c>
      <c r="Q748" s="29">
        <v>0</v>
      </c>
      <c r="R748" s="29">
        <v>0</v>
      </c>
      <c r="S748" s="29">
        <v>0</v>
      </c>
      <c r="T748" s="29">
        <v>0</v>
      </c>
      <c r="U748" s="29">
        <f t="shared" si="578"/>
        <v>0</v>
      </c>
      <c r="V748" s="29">
        <v>0</v>
      </c>
      <c r="W748" s="29">
        <v>0</v>
      </c>
      <c r="X748" s="29">
        <v>0</v>
      </c>
      <c r="Y748" s="29">
        <v>0</v>
      </c>
      <c r="Z748" s="29">
        <f t="shared" si="579"/>
        <v>0</v>
      </c>
      <c r="AA748" s="29">
        <v>0</v>
      </c>
      <c r="AB748" s="29">
        <v>0</v>
      </c>
      <c r="AC748" s="29">
        <v>0</v>
      </c>
      <c r="AD748" s="29">
        <v>0</v>
      </c>
      <c r="AE748" s="29">
        <f t="shared" si="580"/>
        <v>0</v>
      </c>
    </row>
    <row r="749" spans="1:31" s="55" customFormat="1" ht="14.5">
      <c r="A749" s="1"/>
      <c r="B749" s="33">
        <v>10</v>
      </c>
      <c r="C749" s="49">
        <v>10</v>
      </c>
      <c r="D749" s="29">
        <v>0</v>
      </c>
      <c r="E749" s="29">
        <v>0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29">
        <f t="shared" si="576"/>
        <v>0</v>
      </c>
      <c r="L749" s="29">
        <v>0</v>
      </c>
      <c r="M749" s="29">
        <v>0</v>
      </c>
      <c r="N749" s="29">
        <v>0</v>
      </c>
      <c r="O749" s="29">
        <v>0</v>
      </c>
      <c r="P749" s="29">
        <f t="shared" si="577"/>
        <v>0</v>
      </c>
      <c r="Q749" s="29">
        <v>0</v>
      </c>
      <c r="R749" s="29">
        <v>0</v>
      </c>
      <c r="S749" s="29">
        <v>0</v>
      </c>
      <c r="T749" s="29">
        <v>0</v>
      </c>
      <c r="U749" s="29">
        <f t="shared" si="578"/>
        <v>0</v>
      </c>
      <c r="V749" s="29">
        <v>0</v>
      </c>
      <c r="W749" s="29">
        <v>0</v>
      </c>
      <c r="X749" s="29">
        <v>0</v>
      </c>
      <c r="Y749" s="29">
        <v>0</v>
      </c>
      <c r="Z749" s="29">
        <f t="shared" si="579"/>
        <v>0</v>
      </c>
      <c r="AA749" s="29">
        <v>0</v>
      </c>
      <c r="AB749" s="29">
        <v>0</v>
      </c>
      <c r="AC749" s="29">
        <v>0</v>
      </c>
      <c r="AD749" s="29">
        <v>0</v>
      </c>
      <c r="AE749" s="29">
        <f t="shared" si="580"/>
        <v>0</v>
      </c>
    </row>
    <row r="750" spans="1:31" s="55" customFormat="1" ht="14.5">
      <c r="A750" s="1"/>
      <c r="B750" s="33">
        <v>11</v>
      </c>
      <c r="C750" s="49">
        <v>11</v>
      </c>
      <c r="D750" s="29">
        <v>0</v>
      </c>
      <c r="E750" s="29">
        <v>0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29">
        <f t="shared" si="576"/>
        <v>0</v>
      </c>
      <c r="L750" s="29">
        <v>0</v>
      </c>
      <c r="M750" s="29">
        <v>0</v>
      </c>
      <c r="N750" s="29">
        <v>0</v>
      </c>
      <c r="O750" s="29">
        <v>0</v>
      </c>
      <c r="P750" s="29">
        <f t="shared" si="577"/>
        <v>0</v>
      </c>
      <c r="Q750" s="29">
        <v>0</v>
      </c>
      <c r="R750" s="29">
        <v>0</v>
      </c>
      <c r="S750" s="29">
        <v>0</v>
      </c>
      <c r="T750" s="29">
        <v>0</v>
      </c>
      <c r="U750" s="29">
        <f t="shared" si="578"/>
        <v>0</v>
      </c>
      <c r="V750" s="29">
        <v>0</v>
      </c>
      <c r="W750" s="29">
        <v>0</v>
      </c>
      <c r="X750" s="29">
        <v>0</v>
      </c>
      <c r="Y750" s="29">
        <v>0</v>
      </c>
      <c r="Z750" s="29">
        <f t="shared" si="579"/>
        <v>0</v>
      </c>
      <c r="AA750" s="29">
        <v>0</v>
      </c>
      <c r="AB750" s="29">
        <v>0</v>
      </c>
      <c r="AC750" s="29">
        <v>0</v>
      </c>
      <c r="AD750" s="29">
        <v>0</v>
      </c>
      <c r="AE750" s="29">
        <f t="shared" si="580"/>
        <v>0</v>
      </c>
    </row>
    <row r="751" spans="1:31" s="55" customFormat="1" ht="14.5">
      <c r="A751" s="1"/>
      <c r="B751" s="33">
        <v>12</v>
      </c>
      <c r="C751" s="49">
        <v>12</v>
      </c>
      <c r="D751" s="29">
        <v>0</v>
      </c>
      <c r="E751" s="29">
        <v>0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29">
        <f t="shared" si="576"/>
        <v>0</v>
      </c>
      <c r="L751" s="29">
        <v>0</v>
      </c>
      <c r="M751" s="29">
        <v>0</v>
      </c>
      <c r="N751" s="29">
        <v>0</v>
      </c>
      <c r="O751" s="29">
        <v>0</v>
      </c>
      <c r="P751" s="29">
        <f t="shared" si="577"/>
        <v>0</v>
      </c>
      <c r="Q751" s="29">
        <v>0</v>
      </c>
      <c r="R751" s="29">
        <v>0</v>
      </c>
      <c r="S751" s="29">
        <v>0</v>
      </c>
      <c r="T751" s="29">
        <v>0</v>
      </c>
      <c r="U751" s="29">
        <f t="shared" si="578"/>
        <v>0</v>
      </c>
      <c r="V751" s="29">
        <v>0</v>
      </c>
      <c r="W751" s="29">
        <v>0</v>
      </c>
      <c r="X751" s="29">
        <v>0</v>
      </c>
      <c r="Y751" s="29">
        <v>0</v>
      </c>
      <c r="Z751" s="29">
        <f t="shared" si="579"/>
        <v>0</v>
      </c>
      <c r="AA751" s="29">
        <v>0</v>
      </c>
      <c r="AB751" s="29">
        <v>0</v>
      </c>
      <c r="AC751" s="29">
        <v>0</v>
      </c>
      <c r="AD751" s="29">
        <v>0</v>
      </c>
      <c r="AE751" s="29">
        <f t="shared" si="580"/>
        <v>0</v>
      </c>
    </row>
    <row r="752" spans="1:31" s="55" customFormat="1" ht="15.75" customHeight="1">
      <c r="A752" s="1"/>
      <c r="B752" s="33">
        <v>13</v>
      </c>
      <c r="C752" s="49">
        <v>13</v>
      </c>
      <c r="D752" s="29">
        <v>0</v>
      </c>
      <c r="E752" s="29">
        <v>0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29">
        <f t="shared" si="576"/>
        <v>0</v>
      </c>
      <c r="L752" s="29">
        <v>0</v>
      </c>
      <c r="M752" s="29">
        <v>0</v>
      </c>
      <c r="N752" s="29">
        <v>0</v>
      </c>
      <c r="O752" s="29">
        <v>0</v>
      </c>
      <c r="P752" s="29">
        <f t="shared" si="577"/>
        <v>0</v>
      </c>
      <c r="Q752" s="29">
        <v>0</v>
      </c>
      <c r="R752" s="29">
        <v>0</v>
      </c>
      <c r="S752" s="29">
        <v>0</v>
      </c>
      <c r="T752" s="29">
        <v>0</v>
      </c>
      <c r="U752" s="29">
        <f t="shared" si="578"/>
        <v>0</v>
      </c>
      <c r="V752" s="29">
        <v>0</v>
      </c>
      <c r="W752" s="29">
        <v>0</v>
      </c>
      <c r="X752" s="29">
        <v>0</v>
      </c>
      <c r="Y752" s="29">
        <v>0</v>
      </c>
      <c r="Z752" s="29">
        <f t="shared" si="579"/>
        <v>0</v>
      </c>
      <c r="AA752" s="29">
        <v>0</v>
      </c>
      <c r="AB752" s="29">
        <v>0</v>
      </c>
      <c r="AC752" s="29">
        <v>0</v>
      </c>
      <c r="AD752" s="29">
        <v>0</v>
      </c>
      <c r="AE752" s="29">
        <f t="shared" si="580"/>
        <v>0</v>
      </c>
    </row>
    <row r="753" spans="1:31" s="55" customFormat="1" ht="15.75" customHeight="1">
      <c r="A753" s="1"/>
      <c r="B753" s="33">
        <v>14</v>
      </c>
      <c r="C753" s="49">
        <v>14</v>
      </c>
      <c r="D753" s="29">
        <v>0</v>
      </c>
      <c r="E753" s="29">
        <v>0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29">
        <f t="shared" si="576"/>
        <v>0</v>
      </c>
      <c r="L753" s="29">
        <v>0</v>
      </c>
      <c r="M753" s="29">
        <v>0</v>
      </c>
      <c r="N753" s="29">
        <v>0</v>
      </c>
      <c r="O753" s="29">
        <v>0</v>
      </c>
      <c r="P753" s="29">
        <f t="shared" si="577"/>
        <v>0</v>
      </c>
      <c r="Q753" s="29">
        <v>0</v>
      </c>
      <c r="R753" s="29">
        <v>0</v>
      </c>
      <c r="S753" s="29">
        <v>0</v>
      </c>
      <c r="T753" s="29">
        <v>0</v>
      </c>
      <c r="U753" s="29">
        <f t="shared" si="578"/>
        <v>0</v>
      </c>
      <c r="V753" s="29">
        <v>0</v>
      </c>
      <c r="W753" s="29">
        <v>0</v>
      </c>
      <c r="X753" s="29">
        <v>0</v>
      </c>
      <c r="Y753" s="29">
        <v>0</v>
      </c>
      <c r="Z753" s="29">
        <f t="shared" si="579"/>
        <v>0</v>
      </c>
      <c r="AA753" s="29">
        <v>0</v>
      </c>
      <c r="AB753" s="29">
        <v>0</v>
      </c>
      <c r="AC753" s="29">
        <v>0</v>
      </c>
      <c r="AD753" s="29">
        <v>0</v>
      </c>
      <c r="AE753" s="29">
        <f t="shared" si="580"/>
        <v>0</v>
      </c>
    </row>
    <row r="754" spans="1:31" s="55" customFormat="1" ht="15.75" customHeight="1">
      <c r="A754" s="1"/>
      <c r="B754" s="33">
        <v>15</v>
      </c>
      <c r="C754" s="49">
        <v>15</v>
      </c>
      <c r="D754" s="29">
        <v>0</v>
      </c>
      <c r="E754" s="29">
        <v>0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29">
        <f t="shared" si="576"/>
        <v>0</v>
      </c>
      <c r="L754" s="29">
        <v>0</v>
      </c>
      <c r="M754" s="29">
        <v>0</v>
      </c>
      <c r="N754" s="29">
        <v>0</v>
      </c>
      <c r="O754" s="29">
        <v>0</v>
      </c>
      <c r="P754" s="29">
        <f t="shared" si="577"/>
        <v>0</v>
      </c>
      <c r="Q754" s="29">
        <v>0</v>
      </c>
      <c r="R754" s="29">
        <v>0</v>
      </c>
      <c r="S754" s="29">
        <v>0</v>
      </c>
      <c r="T754" s="29">
        <v>0</v>
      </c>
      <c r="U754" s="29">
        <f t="shared" si="578"/>
        <v>0</v>
      </c>
      <c r="V754" s="29">
        <v>0</v>
      </c>
      <c r="W754" s="29">
        <v>0</v>
      </c>
      <c r="X754" s="29">
        <v>0</v>
      </c>
      <c r="Y754" s="29">
        <v>0</v>
      </c>
      <c r="Z754" s="29">
        <f t="shared" si="579"/>
        <v>0</v>
      </c>
      <c r="AA754" s="29">
        <v>0</v>
      </c>
      <c r="AB754" s="29">
        <v>0</v>
      </c>
      <c r="AC754" s="29">
        <v>0</v>
      </c>
      <c r="AD754" s="29">
        <v>0</v>
      </c>
      <c r="AE754" s="29">
        <f t="shared" si="580"/>
        <v>0</v>
      </c>
    </row>
    <row r="755" spans="1:31" s="55" customFormat="1" ht="15.75" customHeight="1">
      <c r="A755" s="1"/>
      <c r="B755" s="33">
        <v>16</v>
      </c>
      <c r="C755" s="49">
        <v>16</v>
      </c>
      <c r="D755" s="29">
        <v>0</v>
      </c>
      <c r="E755" s="29">
        <v>0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29">
        <f t="shared" si="576"/>
        <v>0</v>
      </c>
      <c r="L755" s="29">
        <v>0</v>
      </c>
      <c r="M755" s="29">
        <v>0</v>
      </c>
      <c r="N755" s="29">
        <v>0</v>
      </c>
      <c r="O755" s="29">
        <v>0</v>
      </c>
      <c r="P755" s="29">
        <f t="shared" si="577"/>
        <v>0</v>
      </c>
      <c r="Q755" s="29">
        <v>0</v>
      </c>
      <c r="R755" s="29">
        <v>0</v>
      </c>
      <c r="S755" s="29">
        <v>0</v>
      </c>
      <c r="T755" s="29">
        <v>0</v>
      </c>
      <c r="U755" s="29">
        <f t="shared" si="578"/>
        <v>0</v>
      </c>
      <c r="V755" s="29">
        <v>0</v>
      </c>
      <c r="W755" s="29">
        <v>0</v>
      </c>
      <c r="X755" s="29">
        <v>0</v>
      </c>
      <c r="Y755" s="29">
        <v>0</v>
      </c>
      <c r="Z755" s="29">
        <f t="shared" si="579"/>
        <v>0</v>
      </c>
      <c r="AA755" s="29">
        <v>0</v>
      </c>
      <c r="AB755" s="29">
        <v>0</v>
      </c>
      <c r="AC755" s="29">
        <v>0</v>
      </c>
      <c r="AD755" s="29">
        <v>0</v>
      </c>
      <c r="AE755" s="29">
        <f t="shared" si="580"/>
        <v>0</v>
      </c>
    </row>
    <row r="756" spans="1:31" s="55" customFormat="1" ht="15.75" customHeight="1">
      <c r="A756" s="1"/>
      <c r="B756" s="33">
        <v>17</v>
      </c>
      <c r="C756" s="49">
        <v>17</v>
      </c>
      <c r="D756" s="29">
        <v>0</v>
      </c>
      <c r="E756" s="29">
        <v>0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29">
        <f t="shared" si="576"/>
        <v>0</v>
      </c>
      <c r="L756" s="29">
        <v>0</v>
      </c>
      <c r="M756" s="29">
        <v>0</v>
      </c>
      <c r="N756" s="29">
        <v>0</v>
      </c>
      <c r="O756" s="29">
        <v>0</v>
      </c>
      <c r="P756" s="29">
        <f t="shared" si="577"/>
        <v>0</v>
      </c>
      <c r="Q756" s="29">
        <v>0</v>
      </c>
      <c r="R756" s="29">
        <v>0</v>
      </c>
      <c r="S756" s="29">
        <v>0</v>
      </c>
      <c r="T756" s="29">
        <v>0</v>
      </c>
      <c r="U756" s="29">
        <f t="shared" si="578"/>
        <v>0</v>
      </c>
      <c r="V756" s="29">
        <v>0</v>
      </c>
      <c r="W756" s="29">
        <v>0</v>
      </c>
      <c r="X756" s="29">
        <v>0</v>
      </c>
      <c r="Y756" s="29">
        <v>0</v>
      </c>
      <c r="Z756" s="29">
        <f t="shared" si="579"/>
        <v>0</v>
      </c>
      <c r="AA756" s="29">
        <v>0</v>
      </c>
      <c r="AB756" s="29">
        <v>0</v>
      </c>
      <c r="AC756" s="29">
        <v>0</v>
      </c>
      <c r="AD756" s="29">
        <v>0</v>
      </c>
      <c r="AE756" s="29">
        <f t="shared" si="580"/>
        <v>0</v>
      </c>
    </row>
    <row r="757" spans="1:31" s="55" customFormat="1" ht="15.75" customHeight="1">
      <c r="A757" s="1"/>
      <c r="B757" s="33">
        <v>18</v>
      </c>
      <c r="C757" s="49">
        <v>18</v>
      </c>
      <c r="D757" s="29">
        <v>0</v>
      </c>
      <c r="E757" s="29">
        <v>0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29">
        <f t="shared" si="576"/>
        <v>0</v>
      </c>
      <c r="L757" s="29">
        <v>0</v>
      </c>
      <c r="M757" s="29">
        <v>0</v>
      </c>
      <c r="N757" s="29">
        <v>0</v>
      </c>
      <c r="O757" s="29">
        <v>0</v>
      </c>
      <c r="P757" s="29">
        <f t="shared" si="577"/>
        <v>0</v>
      </c>
      <c r="Q757" s="29">
        <v>0</v>
      </c>
      <c r="R757" s="29">
        <v>0</v>
      </c>
      <c r="S757" s="29">
        <v>0</v>
      </c>
      <c r="T757" s="29">
        <v>0</v>
      </c>
      <c r="U757" s="29">
        <f t="shared" si="578"/>
        <v>0</v>
      </c>
      <c r="V757" s="29">
        <v>0</v>
      </c>
      <c r="W757" s="29">
        <v>0</v>
      </c>
      <c r="X757" s="29">
        <v>0</v>
      </c>
      <c r="Y757" s="29">
        <v>0</v>
      </c>
      <c r="Z757" s="29">
        <f t="shared" si="579"/>
        <v>0</v>
      </c>
      <c r="AA757" s="29">
        <v>0</v>
      </c>
      <c r="AB757" s="29">
        <v>0</v>
      </c>
      <c r="AC757" s="29">
        <v>0</v>
      </c>
      <c r="AD757" s="29">
        <v>0</v>
      </c>
      <c r="AE757" s="29">
        <f t="shared" si="580"/>
        <v>0</v>
      </c>
    </row>
    <row r="758" spans="1:31" s="55" customFormat="1" ht="15.75" customHeight="1">
      <c r="A758" s="1"/>
      <c r="B758" s="33">
        <v>19</v>
      </c>
      <c r="C758" s="49">
        <v>19</v>
      </c>
      <c r="D758" s="29">
        <v>0</v>
      </c>
      <c r="E758" s="29">
        <v>0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29">
        <f t="shared" si="576"/>
        <v>0</v>
      </c>
      <c r="L758" s="29">
        <v>0</v>
      </c>
      <c r="M758" s="29">
        <v>0</v>
      </c>
      <c r="N758" s="29">
        <v>0</v>
      </c>
      <c r="O758" s="29">
        <v>0</v>
      </c>
      <c r="P758" s="29">
        <f t="shared" si="577"/>
        <v>0</v>
      </c>
      <c r="Q758" s="29">
        <v>0</v>
      </c>
      <c r="R758" s="29">
        <v>0</v>
      </c>
      <c r="S758" s="29">
        <v>0</v>
      </c>
      <c r="T758" s="29">
        <v>0</v>
      </c>
      <c r="U758" s="29">
        <f t="shared" si="578"/>
        <v>0</v>
      </c>
      <c r="V758" s="29">
        <v>0</v>
      </c>
      <c r="W758" s="29">
        <v>0</v>
      </c>
      <c r="X758" s="29">
        <v>0</v>
      </c>
      <c r="Y758" s="29">
        <v>0</v>
      </c>
      <c r="Z758" s="29">
        <f t="shared" si="579"/>
        <v>0</v>
      </c>
      <c r="AA758" s="29">
        <v>0</v>
      </c>
      <c r="AB758" s="29">
        <v>0</v>
      </c>
      <c r="AC758" s="29">
        <v>0</v>
      </c>
      <c r="AD758" s="29">
        <v>0</v>
      </c>
      <c r="AE758" s="29">
        <f t="shared" si="580"/>
        <v>0</v>
      </c>
    </row>
    <row r="759" spans="1:31" s="55" customFormat="1" ht="15.75" customHeight="1">
      <c r="A759" s="1"/>
      <c r="B759" s="33">
        <v>20</v>
      </c>
      <c r="C759" s="49">
        <v>20</v>
      </c>
      <c r="D759" s="29">
        <v>0</v>
      </c>
      <c r="E759" s="29">
        <v>0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29">
        <f t="shared" si="576"/>
        <v>0</v>
      </c>
      <c r="L759" s="29">
        <v>0</v>
      </c>
      <c r="M759" s="29">
        <v>0</v>
      </c>
      <c r="N759" s="29">
        <v>0</v>
      </c>
      <c r="O759" s="29">
        <v>0</v>
      </c>
      <c r="P759" s="29">
        <f t="shared" si="577"/>
        <v>0</v>
      </c>
      <c r="Q759" s="29">
        <v>0</v>
      </c>
      <c r="R759" s="29">
        <v>0</v>
      </c>
      <c r="S759" s="29">
        <v>0</v>
      </c>
      <c r="T759" s="29">
        <v>0</v>
      </c>
      <c r="U759" s="29">
        <f t="shared" si="578"/>
        <v>0</v>
      </c>
      <c r="V759" s="29">
        <v>0</v>
      </c>
      <c r="W759" s="29">
        <v>0</v>
      </c>
      <c r="X759" s="29">
        <v>0</v>
      </c>
      <c r="Y759" s="29">
        <v>0</v>
      </c>
      <c r="Z759" s="29">
        <f t="shared" si="579"/>
        <v>0</v>
      </c>
      <c r="AA759" s="29">
        <v>0</v>
      </c>
      <c r="AB759" s="29">
        <v>0</v>
      </c>
      <c r="AC759" s="29">
        <v>0</v>
      </c>
      <c r="AD759" s="29">
        <v>0</v>
      </c>
      <c r="AE759" s="29">
        <f t="shared" si="580"/>
        <v>0</v>
      </c>
    </row>
    <row r="760" spans="1:31" s="55" customFormat="1" ht="30" customHeight="1">
      <c r="A760" s="1"/>
      <c r="B760" s="142" t="s">
        <v>69</v>
      </c>
      <c r="C760" s="143"/>
      <c r="D760" s="51">
        <f>+SUM(D740:D759)</f>
        <v>0</v>
      </c>
      <c r="E760" s="51">
        <f t="shared" ref="E760" si="581">+SUM(E740:E759)</f>
        <v>0</v>
      </c>
      <c r="F760" s="51">
        <f t="shared" ref="F760:AE760" si="582">+SUM(F740:F759)</f>
        <v>0</v>
      </c>
      <c r="G760" s="51">
        <f t="shared" si="582"/>
        <v>0</v>
      </c>
      <c r="H760" s="51">
        <f t="shared" si="582"/>
        <v>0</v>
      </c>
      <c r="I760" s="51">
        <f t="shared" si="582"/>
        <v>0</v>
      </c>
      <c r="J760" s="51">
        <f t="shared" si="582"/>
        <v>0</v>
      </c>
      <c r="K760" s="51">
        <f t="shared" si="582"/>
        <v>0</v>
      </c>
      <c r="L760" s="51">
        <f t="shared" si="582"/>
        <v>0</v>
      </c>
      <c r="M760" s="51">
        <f t="shared" si="582"/>
        <v>0</v>
      </c>
      <c r="N760" s="51">
        <f t="shared" si="582"/>
        <v>0</v>
      </c>
      <c r="O760" s="51">
        <f t="shared" si="582"/>
        <v>0</v>
      </c>
      <c r="P760" s="51">
        <f t="shared" si="582"/>
        <v>0</v>
      </c>
      <c r="Q760" s="51">
        <f t="shared" si="582"/>
        <v>0</v>
      </c>
      <c r="R760" s="51">
        <f t="shared" si="582"/>
        <v>0</v>
      </c>
      <c r="S760" s="51">
        <f t="shared" si="582"/>
        <v>0</v>
      </c>
      <c r="T760" s="51">
        <f t="shared" si="582"/>
        <v>0</v>
      </c>
      <c r="U760" s="51">
        <f t="shared" si="582"/>
        <v>0</v>
      </c>
      <c r="V760" s="51">
        <f t="shared" si="582"/>
        <v>0</v>
      </c>
      <c r="W760" s="51">
        <f t="shared" si="582"/>
        <v>0</v>
      </c>
      <c r="X760" s="51">
        <f t="shared" si="582"/>
        <v>0</v>
      </c>
      <c r="Y760" s="51">
        <f t="shared" si="582"/>
        <v>0</v>
      </c>
      <c r="Z760" s="51">
        <f t="shared" si="582"/>
        <v>0</v>
      </c>
      <c r="AA760" s="51">
        <f t="shared" si="582"/>
        <v>0</v>
      </c>
      <c r="AB760" s="51">
        <f t="shared" si="582"/>
        <v>0</v>
      </c>
      <c r="AC760" s="51">
        <f t="shared" si="582"/>
        <v>0</v>
      </c>
      <c r="AD760" s="51">
        <f t="shared" si="582"/>
        <v>0</v>
      </c>
      <c r="AE760" s="51">
        <f t="shared" si="582"/>
        <v>0</v>
      </c>
    </row>
    <row r="761" spans="1:31" s="55" customFormat="1" ht="15.75" customHeight="1">
      <c r="A761" s="1"/>
      <c r="B761" s="1" t="str">
        <f>B734</f>
        <v>Organik Anak Perusahaan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31" s="55" customFormat="1" ht="14.5">
      <c r="A762" s="1"/>
      <c r="B762" s="40" t="str">
        <f>B327</f>
        <v>PT. Terminal Petikemas Surabaya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31" s="55" customFormat="1" ht="14.5">
      <c r="A763" s="1"/>
      <c r="B763" s="137" t="s">
        <v>3</v>
      </c>
      <c r="C763" s="3"/>
      <c r="D763" s="4" t="s">
        <v>0</v>
      </c>
      <c r="E763" s="4" t="s">
        <v>1</v>
      </c>
      <c r="F763" s="4" t="s">
        <v>0</v>
      </c>
      <c r="G763" s="4" t="s">
        <v>1</v>
      </c>
      <c r="H763" s="4" t="s">
        <v>0</v>
      </c>
      <c r="I763" s="4" t="s">
        <v>1</v>
      </c>
      <c r="J763" s="4" t="s">
        <v>0</v>
      </c>
      <c r="K763" s="4" t="s">
        <v>1</v>
      </c>
      <c r="L763" s="5" t="s">
        <v>0</v>
      </c>
      <c r="M763" s="5" t="s">
        <v>0</v>
      </c>
      <c r="N763" s="4" t="s">
        <v>0</v>
      </c>
      <c r="O763" s="4" t="s">
        <v>1</v>
      </c>
      <c r="P763" s="6" t="s">
        <v>0</v>
      </c>
      <c r="Q763" s="5" t="s">
        <v>0</v>
      </c>
      <c r="R763" s="5" t="s">
        <v>0</v>
      </c>
      <c r="S763" s="4" t="s">
        <v>0</v>
      </c>
      <c r="T763" s="4" t="s">
        <v>1</v>
      </c>
      <c r="U763" s="6" t="s">
        <v>0</v>
      </c>
      <c r="V763" s="5" t="s">
        <v>0</v>
      </c>
      <c r="W763" s="5" t="s">
        <v>0</v>
      </c>
      <c r="X763" s="4" t="s">
        <v>0</v>
      </c>
      <c r="Y763" s="4" t="s">
        <v>1</v>
      </c>
      <c r="Z763" s="6" t="s">
        <v>0</v>
      </c>
      <c r="AA763" s="5" t="s">
        <v>0</v>
      </c>
      <c r="AB763" s="5" t="s">
        <v>0</v>
      </c>
      <c r="AC763" s="4" t="s">
        <v>0</v>
      </c>
      <c r="AD763" s="4" t="s">
        <v>1</v>
      </c>
      <c r="AE763" s="6" t="s">
        <v>0</v>
      </c>
    </row>
    <row r="764" spans="1:31" s="55" customFormat="1" ht="15" customHeight="1">
      <c r="A764" s="1"/>
      <c r="B764" s="138"/>
      <c r="C764" s="9" t="s">
        <v>38</v>
      </c>
      <c r="D764" s="9" t="s">
        <v>6</v>
      </c>
      <c r="E764" s="9" t="s">
        <v>6</v>
      </c>
      <c r="F764" s="9" t="s">
        <v>7</v>
      </c>
      <c r="G764" s="9" t="s">
        <v>7</v>
      </c>
      <c r="H764" s="9" t="s">
        <v>8</v>
      </c>
      <c r="I764" s="9" t="s">
        <v>8</v>
      </c>
      <c r="J764" s="9" t="s">
        <v>9</v>
      </c>
      <c r="K764" s="9" t="s">
        <v>9</v>
      </c>
      <c r="L764" s="10" t="s">
        <v>10</v>
      </c>
      <c r="M764" s="10" t="s">
        <v>11</v>
      </c>
      <c r="N764" s="9" t="s">
        <v>12</v>
      </c>
      <c r="O764" s="9" t="s">
        <v>6</v>
      </c>
      <c r="P764" s="11" t="s">
        <v>6</v>
      </c>
      <c r="Q764" s="10" t="s">
        <v>63</v>
      </c>
      <c r="R764" s="10" t="s">
        <v>13</v>
      </c>
      <c r="S764" s="9" t="s">
        <v>14</v>
      </c>
      <c r="T764" s="9" t="s">
        <v>7</v>
      </c>
      <c r="U764" s="11" t="s">
        <v>7</v>
      </c>
      <c r="V764" s="10" t="s">
        <v>15</v>
      </c>
      <c r="W764" s="10" t="s">
        <v>16</v>
      </c>
      <c r="X764" s="9" t="s">
        <v>17</v>
      </c>
      <c r="Y764" s="9" t="s">
        <v>8</v>
      </c>
      <c r="Z764" s="11" t="s">
        <v>8</v>
      </c>
      <c r="AA764" s="10" t="s">
        <v>18</v>
      </c>
      <c r="AB764" s="10" t="s">
        <v>19</v>
      </c>
      <c r="AC764" s="9" t="s">
        <v>9</v>
      </c>
      <c r="AD764" s="9" t="s">
        <v>9</v>
      </c>
      <c r="AE764" s="11" t="s">
        <v>20</v>
      </c>
    </row>
    <row r="765" spans="1:31" s="55" customFormat="1" ht="14.5">
      <c r="A765" s="1"/>
      <c r="B765" s="139"/>
      <c r="C765" s="13"/>
      <c r="D765" s="14">
        <v>2021</v>
      </c>
      <c r="E765" s="14">
        <v>2021</v>
      </c>
      <c r="F765" s="14">
        <v>2021</v>
      </c>
      <c r="G765" s="14">
        <v>2021</v>
      </c>
      <c r="H765" s="14">
        <v>2021</v>
      </c>
      <c r="I765" s="14">
        <v>2021</v>
      </c>
      <c r="J765" s="14">
        <v>2021</v>
      </c>
      <c r="K765" s="14">
        <v>2021</v>
      </c>
      <c r="L765" s="15" t="s">
        <v>22</v>
      </c>
      <c r="M765" s="15" t="s">
        <v>22</v>
      </c>
      <c r="N765" s="14" t="s">
        <v>22</v>
      </c>
      <c r="O765" s="14" t="s">
        <v>22</v>
      </c>
      <c r="P765" s="16">
        <v>2022</v>
      </c>
      <c r="Q765" s="15" t="s">
        <v>22</v>
      </c>
      <c r="R765" s="15" t="s">
        <v>22</v>
      </c>
      <c r="S765" s="14" t="s">
        <v>22</v>
      </c>
      <c r="T765" s="14" t="s">
        <v>22</v>
      </c>
      <c r="U765" s="16">
        <v>2022</v>
      </c>
      <c r="V765" s="15" t="s">
        <v>22</v>
      </c>
      <c r="W765" s="15" t="s">
        <v>22</v>
      </c>
      <c r="X765" s="14" t="s">
        <v>22</v>
      </c>
      <c r="Y765" s="14" t="s">
        <v>22</v>
      </c>
      <c r="Z765" s="16">
        <v>2022</v>
      </c>
      <c r="AA765" s="15" t="s">
        <v>22</v>
      </c>
      <c r="AB765" s="15" t="s">
        <v>22</v>
      </c>
      <c r="AC765" s="14">
        <v>2022</v>
      </c>
      <c r="AD765" s="14">
        <v>2022</v>
      </c>
      <c r="AE765" s="16">
        <v>2022</v>
      </c>
    </row>
    <row r="766" spans="1:31" s="55" customFormat="1" ht="14.5">
      <c r="A766" s="1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 s="55" customFormat="1" ht="14.5">
      <c r="A767" s="1"/>
      <c r="B767" s="33">
        <v>1</v>
      </c>
      <c r="C767" s="49">
        <v>1</v>
      </c>
      <c r="D767" s="29">
        <v>0</v>
      </c>
      <c r="E767" s="29">
        <v>0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29">
        <f>E767+G767+I767</f>
        <v>0</v>
      </c>
      <c r="L767" s="29">
        <v>0</v>
      </c>
      <c r="M767" s="29">
        <v>0</v>
      </c>
      <c r="N767" s="29">
        <v>0</v>
      </c>
      <c r="O767" s="29">
        <v>0</v>
      </c>
      <c r="P767" s="29">
        <f>N767</f>
        <v>0</v>
      </c>
      <c r="Q767" s="29">
        <v>0</v>
      </c>
      <c r="R767" s="29">
        <v>0</v>
      </c>
      <c r="S767" s="29">
        <v>0</v>
      </c>
      <c r="T767" s="29">
        <v>0</v>
      </c>
      <c r="U767" s="29">
        <f>S767</f>
        <v>0</v>
      </c>
      <c r="V767" s="29">
        <v>0</v>
      </c>
      <c r="W767" s="29">
        <v>0</v>
      </c>
      <c r="X767" s="29">
        <v>0</v>
      </c>
      <c r="Y767" s="29">
        <v>0</v>
      </c>
      <c r="Z767" s="29">
        <f>X767</f>
        <v>0</v>
      </c>
      <c r="AA767" s="29">
        <v>0</v>
      </c>
      <c r="AB767" s="29">
        <v>0</v>
      </c>
      <c r="AC767" s="29">
        <v>0</v>
      </c>
      <c r="AD767" s="29">
        <v>0</v>
      </c>
      <c r="AE767" s="29">
        <f>AC767</f>
        <v>0</v>
      </c>
    </row>
    <row r="768" spans="1:31" s="55" customFormat="1" ht="14.5">
      <c r="A768" s="1"/>
      <c r="B768" s="33">
        <v>2</v>
      </c>
      <c r="C768" s="49">
        <v>2</v>
      </c>
      <c r="D768" s="29">
        <v>0</v>
      </c>
      <c r="E768" s="29">
        <v>0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29">
        <f t="shared" ref="K768:K786" si="583">E768+G768+I768</f>
        <v>0</v>
      </c>
      <c r="L768" s="29">
        <v>0</v>
      </c>
      <c r="M768" s="29">
        <v>0</v>
      </c>
      <c r="N768" s="29">
        <v>0</v>
      </c>
      <c r="O768" s="29">
        <v>0</v>
      </c>
      <c r="P768" s="29">
        <f t="shared" ref="P768:P786" si="584">N768</f>
        <v>0</v>
      </c>
      <c r="Q768" s="29">
        <v>0</v>
      </c>
      <c r="R768" s="29">
        <v>0</v>
      </c>
      <c r="S768" s="29">
        <v>0</v>
      </c>
      <c r="T768" s="29">
        <v>0</v>
      </c>
      <c r="U768" s="29">
        <f t="shared" ref="U768:U786" si="585">S768</f>
        <v>0</v>
      </c>
      <c r="V768" s="29">
        <v>0</v>
      </c>
      <c r="W768" s="29">
        <v>0</v>
      </c>
      <c r="X768" s="29">
        <v>0</v>
      </c>
      <c r="Y768" s="29">
        <v>0</v>
      </c>
      <c r="Z768" s="29">
        <f t="shared" ref="Z768:Z786" si="586">X768</f>
        <v>0</v>
      </c>
      <c r="AA768" s="29">
        <v>0</v>
      </c>
      <c r="AB768" s="29">
        <v>0</v>
      </c>
      <c r="AC768" s="29">
        <v>0</v>
      </c>
      <c r="AD768" s="29">
        <v>0</v>
      </c>
      <c r="AE768" s="29">
        <f t="shared" ref="AE768:AE786" si="587">AC768</f>
        <v>0</v>
      </c>
    </row>
    <row r="769" spans="1:31" s="55" customFormat="1" ht="14.5">
      <c r="A769" s="1"/>
      <c r="B769" s="33">
        <v>3</v>
      </c>
      <c r="C769" s="49">
        <v>3</v>
      </c>
      <c r="D769" s="29">
        <v>0</v>
      </c>
      <c r="E769" s="29">
        <v>0</v>
      </c>
      <c r="F769" s="29">
        <v>0</v>
      </c>
      <c r="G769" s="29">
        <v>0</v>
      </c>
      <c r="H769" s="29">
        <v>0</v>
      </c>
      <c r="I769" s="29">
        <v>0</v>
      </c>
      <c r="J769" s="29">
        <v>0</v>
      </c>
      <c r="K769" s="29">
        <f t="shared" si="583"/>
        <v>0</v>
      </c>
      <c r="L769" s="29">
        <v>0</v>
      </c>
      <c r="M769" s="29">
        <v>0</v>
      </c>
      <c r="N769" s="29">
        <v>0</v>
      </c>
      <c r="O769" s="29">
        <v>0</v>
      </c>
      <c r="P769" s="29">
        <f t="shared" si="584"/>
        <v>0</v>
      </c>
      <c r="Q769" s="29">
        <v>0</v>
      </c>
      <c r="R769" s="29">
        <v>0</v>
      </c>
      <c r="S769" s="29">
        <v>0</v>
      </c>
      <c r="T769" s="29">
        <v>0</v>
      </c>
      <c r="U769" s="29">
        <f t="shared" si="585"/>
        <v>0</v>
      </c>
      <c r="V769" s="29">
        <v>0</v>
      </c>
      <c r="W769" s="29">
        <v>0</v>
      </c>
      <c r="X769" s="29">
        <v>0</v>
      </c>
      <c r="Y769" s="29">
        <v>0</v>
      </c>
      <c r="Z769" s="29">
        <f t="shared" si="586"/>
        <v>0</v>
      </c>
      <c r="AA769" s="29">
        <v>0</v>
      </c>
      <c r="AB769" s="29">
        <v>0</v>
      </c>
      <c r="AC769" s="29">
        <v>0</v>
      </c>
      <c r="AD769" s="29">
        <v>0</v>
      </c>
      <c r="AE769" s="29">
        <f t="shared" si="587"/>
        <v>0</v>
      </c>
    </row>
    <row r="770" spans="1:31" s="55" customFormat="1" ht="14.5">
      <c r="A770" s="1"/>
      <c r="B770" s="33">
        <v>4</v>
      </c>
      <c r="C770" s="49">
        <v>4</v>
      </c>
      <c r="D770" s="29">
        <v>6</v>
      </c>
      <c r="E770" s="29">
        <v>0</v>
      </c>
      <c r="F770" s="29">
        <v>6</v>
      </c>
      <c r="G770" s="29">
        <v>0</v>
      </c>
      <c r="H770" s="29">
        <v>6</v>
      </c>
      <c r="I770" s="29">
        <v>0</v>
      </c>
      <c r="J770" s="29">
        <v>6</v>
      </c>
      <c r="K770" s="29">
        <f t="shared" si="583"/>
        <v>0</v>
      </c>
      <c r="L770" s="29">
        <v>6</v>
      </c>
      <c r="M770" s="29">
        <v>6</v>
      </c>
      <c r="N770" s="29">
        <v>5</v>
      </c>
      <c r="O770" s="29">
        <v>6</v>
      </c>
      <c r="P770" s="29">
        <f t="shared" si="584"/>
        <v>5</v>
      </c>
      <c r="Q770" s="29">
        <v>5</v>
      </c>
      <c r="R770" s="29">
        <v>5</v>
      </c>
      <c r="S770" s="29">
        <v>5</v>
      </c>
      <c r="T770" s="29">
        <v>6</v>
      </c>
      <c r="U770" s="29">
        <f t="shared" si="585"/>
        <v>5</v>
      </c>
      <c r="V770" s="29">
        <v>0</v>
      </c>
      <c r="W770" s="29">
        <v>0</v>
      </c>
      <c r="X770" s="29">
        <v>0</v>
      </c>
      <c r="Y770" s="29">
        <v>6</v>
      </c>
      <c r="Z770" s="29">
        <f t="shared" si="586"/>
        <v>0</v>
      </c>
      <c r="AA770" s="29">
        <v>0</v>
      </c>
      <c r="AB770" s="29">
        <v>0</v>
      </c>
      <c r="AC770" s="29">
        <v>0</v>
      </c>
      <c r="AD770" s="29">
        <v>6</v>
      </c>
      <c r="AE770" s="29">
        <f t="shared" si="587"/>
        <v>0</v>
      </c>
    </row>
    <row r="771" spans="1:31" s="55" customFormat="1" ht="14.5">
      <c r="A771" s="1"/>
      <c r="B771" s="33">
        <v>5</v>
      </c>
      <c r="C771" s="49">
        <v>5</v>
      </c>
      <c r="D771" s="29">
        <v>0</v>
      </c>
      <c r="E771" s="29">
        <v>0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29">
        <f t="shared" si="583"/>
        <v>0</v>
      </c>
      <c r="L771" s="29">
        <v>0</v>
      </c>
      <c r="M771" s="29">
        <v>0</v>
      </c>
      <c r="N771" s="29">
        <v>0</v>
      </c>
      <c r="O771" s="29">
        <v>0</v>
      </c>
      <c r="P771" s="29">
        <f t="shared" si="584"/>
        <v>0</v>
      </c>
      <c r="Q771" s="29">
        <v>0</v>
      </c>
      <c r="R771" s="29">
        <v>0</v>
      </c>
      <c r="S771" s="29">
        <v>0</v>
      </c>
      <c r="T771" s="29">
        <v>0</v>
      </c>
      <c r="U771" s="29">
        <f t="shared" si="585"/>
        <v>0</v>
      </c>
      <c r="V771" s="29">
        <v>0</v>
      </c>
      <c r="W771" s="29">
        <v>0</v>
      </c>
      <c r="X771" s="29">
        <v>0</v>
      </c>
      <c r="Y771" s="29">
        <v>0</v>
      </c>
      <c r="Z771" s="29">
        <f t="shared" si="586"/>
        <v>0</v>
      </c>
      <c r="AA771" s="29">
        <v>0</v>
      </c>
      <c r="AB771" s="29">
        <v>0</v>
      </c>
      <c r="AC771" s="29">
        <v>0</v>
      </c>
      <c r="AD771" s="29">
        <v>0</v>
      </c>
      <c r="AE771" s="29">
        <f t="shared" si="587"/>
        <v>0</v>
      </c>
    </row>
    <row r="772" spans="1:31" s="55" customFormat="1" ht="14.5">
      <c r="A772" s="1"/>
      <c r="B772" s="33">
        <v>6</v>
      </c>
      <c r="C772" s="49">
        <v>6</v>
      </c>
      <c r="D772" s="29">
        <v>1</v>
      </c>
      <c r="E772" s="29">
        <v>0</v>
      </c>
      <c r="F772" s="29">
        <v>1</v>
      </c>
      <c r="G772" s="29">
        <v>0</v>
      </c>
      <c r="H772" s="29">
        <v>1</v>
      </c>
      <c r="I772" s="29">
        <v>0</v>
      </c>
      <c r="J772" s="29">
        <v>1</v>
      </c>
      <c r="K772" s="29">
        <f t="shared" si="583"/>
        <v>0</v>
      </c>
      <c r="L772" s="29">
        <v>1</v>
      </c>
      <c r="M772" s="29">
        <v>1</v>
      </c>
      <c r="N772" s="29">
        <v>1</v>
      </c>
      <c r="O772" s="29">
        <v>1</v>
      </c>
      <c r="P772" s="29">
        <f t="shared" si="584"/>
        <v>1</v>
      </c>
      <c r="Q772" s="29">
        <v>1</v>
      </c>
      <c r="R772" s="29">
        <v>1</v>
      </c>
      <c r="S772" s="29">
        <v>1</v>
      </c>
      <c r="T772" s="29">
        <v>1</v>
      </c>
      <c r="U772" s="29">
        <f t="shared" si="585"/>
        <v>1</v>
      </c>
      <c r="V772" s="29">
        <v>0</v>
      </c>
      <c r="W772" s="29">
        <v>0</v>
      </c>
      <c r="X772" s="29">
        <v>0</v>
      </c>
      <c r="Y772" s="29">
        <v>1</v>
      </c>
      <c r="Z772" s="29">
        <f t="shared" si="586"/>
        <v>0</v>
      </c>
      <c r="AA772" s="29">
        <v>0</v>
      </c>
      <c r="AB772" s="29">
        <v>0</v>
      </c>
      <c r="AC772" s="29">
        <v>0</v>
      </c>
      <c r="AD772" s="29">
        <v>1</v>
      </c>
      <c r="AE772" s="29">
        <f t="shared" si="587"/>
        <v>0</v>
      </c>
    </row>
    <row r="773" spans="1:31" s="55" customFormat="1" ht="14.5">
      <c r="A773" s="1"/>
      <c r="B773" s="33">
        <v>7</v>
      </c>
      <c r="C773" s="49">
        <v>7</v>
      </c>
      <c r="D773" s="29">
        <v>10</v>
      </c>
      <c r="E773" s="29">
        <v>0</v>
      </c>
      <c r="F773" s="29">
        <v>10</v>
      </c>
      <c r="G773" s="29">
        <v>0</v>
      </c>
      <c r="H773" s="29">
        <v>10</v>
      </c>
      <c r="I773" s="29">
        <v>0</v>
      </c>
      <c r="J773" s="29">
        <v>15</v>
      </c>
      <c r="K773" s="29">
        <f t="shared" si="583"/>
        <v>0</v>
      </c>
      <c r="L773" s="29">
        <v>14</v>
      </c>
      <c r="M773" s="29">
        <v>14</v>
      </c>
      <c r="N773" s="29">
        <v>14</v>
      </c>
      <c r="O773" s="29">
        <v>14</v>
      </c>
      <c r="P773" s="29">
        <f t="shared" si="584"/>
        <v>14</v>
      </c>
      <c r="Q773" s="29">
        <v>14</v>
      </c>
      <c r="R773" s="29">
        <v>14</v>
      </c>
      <c r="S773" s="29">
        <v>14</v>
      </c>
      <c r="T773" s="29">
        <v>14</v>
      </c>
      <c r="U773" s="29">
        <f t="shared" si="585"/>
        <v>14</v>
      </c>
      <c r="V773" s="29">
        <v>0</v>
      </c>
      <c r="W773" s="29">
        <v>0</v>
      </c>
      <c r="X773" s="29">
        <v>0</v>
      </c>
      <c r="Y773" s="29">
        <v>14</v>
      </c>
      <c r="Z773" s="29">
        <f t="shared" si="586"/>
        <v>0</v>
      </c>
      <c r="AA773" s="29">
        <v>0</v>
      </c>
      <c r="AB773" s="29">
        <v>0</v>
      </c>
      <c r="AC773" s="29">
        <v>0</v>
      </c>
      <c r="AD773" s="29">
        <v>14</v>
      </c>
      <c r="AE773" s="29">
        <f t="shared" si="587"/>
        <v>0</v>
      </c>
    </row>
    <row r="774" spans="1:31" s="55" customFormat="1" ht="14.5">
      <c r="A774" s="1"/>
      <c r="B774" s="33">
        <v>8</v>
      </c>
      <c r="C774" s="49">
        <v>8</v>
      </c>
      <c r="D774" s="29">
        <v>5</v>
      </c>
      <c r="E774" s="29">
        <v>0</v>
      </c>
      <c r="F774" s="29">
        <v>5</v>
      </c>
      <c r="G774" s="29">
        <v>0</v>
      </c>
      <c r="H774" s="29">
        <v>5</v>
      </c>
      <c r="I774" s="29">
        <v>0</v>
      </c>
      <c r="J774" s="29">
        <v>1</v>
      </c>
      <c r="K774" s="29">
        <f t="shared" si="583"/>
        <v>0</v>
      </c>
      <c r="L774" s="29">
        <v>1</v>
      </c>
      <c r="M774" s="29">
        <v>1</v>
      </c>
      <c r="N774" s="29">
        <v>1</v>
      </c>
      <c r="O774" s="29">
        <v>1</v>
      </c>
      <c r="P774" s="29">
        <f t="shared" si="584"/>
        <v>1</v>
      </c>
      <c r="Q774" s="29">
        <v>1</v>
      </c>
      <c r="R774" s="29">
        <v>1</v>
      </c>
      <c r="S774" s="29">
        <v>1</v>
      </c>
      <c r="T774" s="29">
        <v>1</v>
      </c>
      <c r="U774" s="29">
        <f t="shared" si="585"/>
        <v>1</v>
      </c>
      <c r="V774" s="29">
        <v>0</v>
      </c>
      <c r="W774" s="29">
        <v>0</v>
      </c>
      <c r="X774" s="29">
        <v>0</v>
      </c>
      <c r="Y774" s="29">
        <v>1</v>
      </c>
      <c r="Z774" s="29">
        <f t="shared" si="586"/>
        <v>0</v>
      </c>
      <c r="AA774" s="29">
        <v>0</v>
      </c>
      <c r="AB774" s="29">
        <v>0</v>
      </c>
      <c r="AC774" s="29">
        <v>0</v>
      </c>
      <c r="AD774" s="29">
        <v>1</v>
      </c>
      <c r="AE774" s="29">
        <f t="shared" si="587"/>
        <v>0</v>
      </c>
    </row>
    <row r="775" spans="1:31" s="55" customFormat="1" ht="14.5">
      <c r="A775" s="1"/>
      <c r="B775" s="33">
        <v>9</v>
      </c>
      <c r="C775" s="49">
        <v>9</v>
      </c>
      <c r="D775" s="29">
        <v>37</v>
      </c>
      <c r="E775" s="29">
        <v>0</v>
      </c>
      <c r="F775" s="29">
        <v>37</v>
      </c>
      <c r="G775" s="29">
        <v>0</v>
      </c>
      <c r="H775" s="29">
        <v>37</v>
      </c>
      <c r="I775" s="29">
        <v>0</v>
      </c>
      <c r="J775" s="29">
        <v>36</v>
      </c>
      <c r="K775" s="29">
        <f t="shared" si="583"/>
        <v>0</v>
      </c>
      <c r="L775" s="29">
        <v>36</v>
      </c>
      <c r="M775" s="29">
        <v>36</v>
      </c>
      <c r="N775" s="29">
        <v>36</v>
      </c>
      <c r="O775" s="29">
        <v>36</v>
      </c>
      <c r="P775" s="29">
        <f t="shared" si="584"/>
        <v>36</v>
      </c>
      <c r="Q775" s="29">
        <v>36</v>
      </c>
      <c r="R775" s="29">
        <v>36</v>
      </c>
      <c r="S775" s="29">
        <v>36</v>
      </c>
      <c r="T775" s="29">
        <v>36</v>
      </c>
      <c r="U775" s="29">
        <f t="shared" si="585"/>
        <v>36</v>
      </c>
      <c r="V775" s="29">
        <v>0</v>
      </c>
      <c r="W775" s="29">
        <v>0</v>
      </c>
      <c r="X775" s="29">
        <v>0</v>
      </c>
      <c r="Y775" s="29">
        <v>36</v>
      </c>
      <c r="Z775" s="29">
        <f t="shared" si="586"/>
        <v>0</v>
      </c>
      <c r="AA775" s="29">
        <v>0</v>
      </c>
      <c r="AB775" s="29">
        <v>0</v>
      </c>
      <c r="AC775" s="29">
        <v>0</v>
      </c>
      <c r="AD775" s="29">
        <v>36</v>
      </c>
      <c r="AE775" s="29">
        <f t="shared" si="587"/>
        <v>0</v>
      </c>
    </row>
    <row r="776" spans="1:31" s="55" customFormat="1" ht="14.5">
      <c r="A776" s="1"/>
      <c r="B776" s="33">
        <v>10</v>
      </c>
      <c r="C776" s="49">
        <v>10</v>
      </c>
      <c r="D776" s="29">
        <v>71</v>
      </c>
      <c r="E776" s="29">
        <v>0</v>
      </c>
      <c r="F776" s="29">
        <v>76</v>
      </c>
      <c r="G776" s="29">
        <v>0</v>
      </c>
      <c r="H776" s="29">
        <v>75</v>
      </c>
      <c r="I776" s="29">
        <v>0</v>
      </c>
      <c r="J776" s="29">
        <v>84</v>
      </c>
      <c r="K776" s="29">
        <f t="shared" si="583"/>
        <v>0</v>
      </c>
      <c r="L776" s="29">
        <v>77</v>
      </c>
      <c r="M776" s="29">
        <v>77</v>
      </c>
      <c r="N776" s="29">
        <v>77</v>
      </c>
      <c r="O776" s="29">
        <v>77</v>
      </c>
      <c r="P776" s="29">
        <f t="shared" si="584"/>
        <v>77</v>
      </c>
      <c r="Q776" s="29">
        <v>77</v>
      </c>
      <c r="R776" s="29">
        <v>77</v>
      </c>
      <c r="S776" s="29">
        <v>77</v>
      </c>
      <c r="T776" s="29">
        <v>77</v>
      </c>
      <c r="U776" s="29">
        <f t="shared" si="585"/>
        <v>77</v>
      </c>
      <c r="V776" s="29">
        <v>0</v>
      </c>
      <c r="W776" s="29">
        <v>0</v>
      </c>
      <c r="X776" s="29">
        <v>0</v>
      </c>
      <c r="Y776" s="29">
        <v>77</v>
      </c>
      <c r="Z776" s="29">
        <f t="shared" si="586"/>
        <v>0</v>
      </c>
      <c r="AA776" s="29">
        <v>0</v>
      </c>
      <c r="AB776" s="29">
        <v>0</v>
      </c>
      <c r="AC776" s="29">
        <v>0</v>
      </c>
      <c r="AD776" s="29">
        <v>77</v>
      </c>
      <c r="AE776" s="29">
        <f t="shared" si="587"/>
        <v>0</v>
      </c>
    </row>
    <row r="777" spans="1:31" s="55" customFormat="1" ht="14.5">
      <c r="A777" s="1"/>
      <c r="B777" s="33">
        <v>11</v>
      </c>
      <c r="C777" s="49">
        <v>11</v>
      </c>
      <c r="D777" s="29">
        <v>185</v>
      </c>
      <c r="E777" s="29">
        <v>0</v>
      </c>
      <c r="F777" s="29">
        <v>180</v>
      </c>
      <c r="G777" s="29">
        <v>0</v>
      </c>
      <c r="H777" s="29">
        <v>180</v>
      </c>
      <c r="I777" s="29">
        <v>0</v>
      </c>
      <c r="J777" s="29">
        <v>172</v>
      </c>
      <c r="K777" s="29">
        <f t="shared" si="583"/>
        <v>0</v>
      </c>
      <c r="L777" s="29">
        <v>179</v>
      </c>
      <c r="M777" s="29">
        <v>179</v>
      </c>
      <c r="N777" s="29">
        <v>179</v>
      </c>
      <c r="O777" s="29">
        <v>179</v>
      </c>
      <c r="P777" s="29">
        <f t="shared" si="584"/>
        <v>179</v>
      </c>
      <c r="Q777" s="29">
        <v>179</v>
      </c>
      <c r="R777" s="29">
        <v>179</v>
      </c>
      <c r="S777" s="29">
        <v>179</v>
      </c>
      <c r="T777" s="29">
        <v>179</v>
      </c>
      <c r="U777" s="29">
        <f t="shared" si="585"/>
        <v>179</v>
      </c>
      <c r="V777" s="29">
        <v>0</v>
      </c>
      <c r="W777" s="29">
        <v>0</v>
      </c>
      <c r="X777" s="29">
        <v>0</v>
      </c>
      <c r="Y777" s="29">
        <v>179</v>
      </c>
      <c r="Z777" s="29">
        <f t="shared" si="586"/>
        <v>0</v>
      </c>
      <c r="AA777" s="29">
        <v>0</v>
      </c>
      <c r="AB777" s="29">
        <v>0</v>
      </c>
      <c r="AC777" s="29">
        <v>0</v>
      </c>
      <c r="AD777" s="29">
        <v>179</v>
      </c>
      <c r="AE777" s="29">
        <f t="shared" si="587"/>
        <v>0</v>
      </c>
    </row>
    <row r="778" spans="1:31" s="55" customFormat="1" ht="14.5">
      <c r="A778" s="1"/>
      <c r="B778" s="33">
        <v>12</v>
      </c>
      <c r="C778" s="49">
        <v>12</v>
      </c>
      <c r="D778" s="29">
        <v>9</v>
      </c>
      <c r="E778" s="29">
        <v>0</v>
      </c>
      <c r="F778" s="29">
        <v>9</v>
      </c>
      <c r="G778" s="29">
        <v>0</v>
      </c>
      <c r="H778" s="29">
        <v>10</v>
      </c>
      <c r="I778" s="29">
        <v>0</v>
      </c>
      <c r="J778" s="29">
        <v>9</v>
      </c>
      <c r="K778" s="29">
        <f t="shared" si="583"/>
        <v>0</v>
      </c>
      <c r="L778" s="29">
        <v>10</v>
      </c>
      <c r="M778" s="29">
        <v>10</v>
      </c>
      <c r="N778" s="29">
        <v>10</v>
      </c>
      <c r="O778" s="29">
        <v>10</v>
      </c>
      <c r="P778" s="29">
        <f t="shared" si="584"/>
        <v>10</v>
      </c>
      <c r="Q778" s="29">
        <v>10</v>
      </c>
      <c r="R778" s="29">
        <v>10</v>
      </c>
      <c r="S778" s="29">
        <v>10</v>
      </c>
      <c r="T778" s="29">
        <v>10</v>
      </c>
      <c r="U778" s="29">
        <f t="shared" si="585"/>
        <v>10</v>
      </c>
      <c r="V778" s="29">
        <v>0</v>
      </c>
      <c r="W778" s="29">
        <v>0</v>
      </c>
      <c r="X778" s="29">
        <v>0</v>
      </c>
      <c r="Y778" s="29">
        <v>10</v>
      </c>
      <c r="Z778" s="29">
        <f t="shared" si="586"/>
        <v>0</v>
      </c>
      <c r="AA778" s="29">
        <v>0</v>
      </c>
      <c r="AB778" s="29">
        <v>0</v>
      </c>
      <c r="AC778" s="29">
        <v>0</v>
      </c>
      <c r="AD778" s="29">
        <v>10</v>
      </c>
      <c r="AE778" s="29">
        <f t="shared" si="587"/>
        <v>0</v>
      </c>
    </row>
    <row r="779" spans="1:31" s="55" customFormat="1" ht="15.75" customHeight="1">
      <c r="A779" s="1"/>
      <c r="B779" s="33">
        <v>13</v>
      </c>
      <c r="C779" s="49">
        <v>13</v>
      </c>
      <c r="D779" s="29">
        <v>3</v>
      </c>
      <c r="E779" s="29">
        <v>0</v>
      </c>
      <c r="F779" s="29">
        <v>3</v>
      </c>
      <c r="G779" s="29">
        <v>0</v>
      </c>
      <c r="H779" s="29">
        <v>2</v>
      </c>
      <c r="I779" s="29">
        <v>0</v>
      </c>
      <c r="J779" s="29">
        <v>2</v>
      </c>
      <c r="K779" s="29">
        <f t="shared" si="583"/>
        <v>0</v>
      </c>
      <c r="L779" s="29">
        <v>2</v>
      </c>
      <c r="M779" s="29">
        <v>2</v>
      </c>
      <c r="N779" s="29">
        <v>2</v>
      </c>
      <c r="O779" s="29">
        <v>2</v>
      </c>
      <c r="P779" s="29">
        <f t="shared" si="584"/>
        <v>2</v>
      </c>
      <c r="Q779" s="29">
        <v>2</v>
      </c>
      <c r="R779" s="29">
        <v>2</v>
      </c>
      <c r="S779" s="29">
        <v>2</v>
      </c>
      <c r="T779" s="29">
        <v>2</v>
      </c>
      <c r="U779" s="29">
        <f t="shared" si="585"/>
        <v>2</v>
      </c>
      <c r="V779" s="29">
        <v>0</v>
      </c>
      <c r="W779" s="29">
        <v>0</v>
      </c>
      <c r="X779" s="29">
        <v>0</v>
      </c>
      <c r="Y779" s="29">
        <v>2</v>
      </c>
      <c r="Z779" s="29">
        <f t="shared" si="586"/>
        <v>0</v>
      </c>
      <c r="AA779" s="29">
        <v>0</v>
      </c>
      <c r="AB779" s="29">
        <v>0</v>
      </c>
      <c r="AC779" s="29">
        <v>0</v>
      </c>
      <c r="AD779" s="29">
        <v>2</v>
      </c>
      <c r="AE779" s="29">
        <f t="shared" si="587"/>
        <v>0</v>
      </c>
    </row>
    <row r="780" spans="1:31" s="55" customFormat="1" ht="15.75" customHeight="1">
      <c r="A780" s="1"/>
      <c r="B780" s="33">
        <v>14</v>
      </c>
      <c r="C780" s="49">
        <v>14</v>
      </c>
      <c r="D780" s="29">
        <v>0</v>
      </c>
      <c r="E780" s="29">
        <v>0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29">
        <f t="shared" si="583"/>
        <v>0</v>
      </c>
      <c r="L780" s="29">
        <v>0</v>
      </c>
      <c r="M780" s="29">
        <v>0</v>
      </c>
      <c r="N780" s="29">
        <v>0</v>
      </c>
      <c r="O780" s="29">
        <v>0</v>
      </c>
      <c r="P780" s="29">
        <f t="shared" si="584"/>
        <v>0</v>
      </c>
      <c r="Q780" s="29">
        <v>0</v>
      </c>
      <c r="R780" s="29">
        <v>0</v>
      </c>
      <c r="S780" s="29">
        <v>0</v>
      </c>
      <c r="T780" s="29">
        <v>0</v>
      </c>
      <c r="U780" s="29">
        <f t="shared" si="585"/>
        <v>0</v>
      </c>
      <c r="V780" s="29">
        <v>0</v>
      </c>
      <c r="W780" s="29">
        <v>0</v>
      </c>
      <c r="X780" s="29">
        <v>0</v>
      </c>
      <c r="Y780" s="29">
        <v>0</v>
      </c>
      <c r="Z780" s="29">
        <f t="shared" si="586"/>
        <v>0</v>
      </c>
      <c r="AA780" s="29">
        <v>0</v>
      </c>
      <c r="AB780" s="29">
        <v>0</v>
      </c>
      <c r="AC780" s="29">
        <v>0</v>
      </c>
      <c r="AD780" s="29">
        <v>0</v>
      </c>
      <c r="AE780" s="29">
        <f t="shared" si="587"/>
        <v>0</v>
      </c>
    </row>
    <row r="781" spans="1:31" s="55" customFormat="1" ht="15.75" customHeight="1">
      <c r="A781" s="1"/>
      <c r="B781" s="33">
        <v>15</v>
      </c>
      <c r="C781" s="49">
        <v>15</v>
      </c>
      <c r="D781" s="29">
        <v>0</v>
      </c>
      <c r="E781" s="29">
        <v>0</v>
      </c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29">
        <f t="shared" si="583"/>
        <v>0</v>
      </c>
      <c r="L781" s="29">
        <v>0</v>
      </c>
      <c r="M781" s="29">
        <v>0</v>
      </c>
      <c r="N781" s="29">
        <v>0</v>
      </c>
      <c r="O781" s="29">
        <v>0</v>
      </c>
      <c r="P781" s="29">
        <f t="shared" si="584"/>
        <v>0</v>
      </c>
      <c r="Q781" s="29">
        <v>0</v>
      </c>
      <c r="R781" s="29">
        <v>0</v>
      </c>
      <c r="S781" s="29">
        <v>0</v>
      </c>
      <c r="T781" s="29">
        <v>0</v>
      </c>
      <c r="U781" s="29">
        <f t="shared" si="585"/>
        <v>0</v>
      </c>
      <c r="V781" s="29">
        <v>0</v>
      </c>
      <c r="W781" s="29">
        <v>0</v>
      </c>
      <c r="X781" s="29">
        <v>0</v>
      </c>
      <c r="Y781" s="29">
        <v>0</v>
      </c>
      <c r="Z781" s="29">
        <f t="shared" si="586"/>
        <v>0</v>
      </c>
      <c r="AA781" s="29">
        <v>0</v>
      </c>
      <c r="AB781" s="29">
        <v>0</v>
      </c>
      <c r="AC781" s="29">
        <v>0</v>
      </c>
      <c r="AD781" s="29">
        <v>0</v>
      </c>
      <c r="AE781" s="29">
        <f t="shared" si="587"/>
        <v>0</v>
      </c>
    </row>
    <row r="782" spans="1:31" s="55" customFormat="1" ht="15.75" customHeight="1">
      <c r="A782" s="1"/>
      <c r="B782" s="33">
        <v>16</v>
      </c>
      <c r="C782" s="49">
        <v>16</v>
      </c>
      <c r="D782" s="29">
        <v>0</v>
      </c>
      <c r="E782" s="29">
        <v>0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29">
        <f t="shared" si="583"/>
        <v>0</v>
      </c>
      <c r="L782" s="29">
        <v>0</v>
      </c>
      <c r="M782" s="29">
        <v>0</v>
      </c>
      <c r="N782" s="29">
        <v>0</v>
      </c>
      <c r="O782" s="29">
        <v>0</v>
      </c>
      <c r="P782" s="29">
        <f t="shared" si="584"/>
        <v>0</v>
      </c>
      <c r="Q782" s="29">
        <v>0</v>
      </c>
      <c r="R782" s="29">
        <v>0</v>
      </c>
      <c r="S782" s="29">
        <v>0</v>
      </c>
      <c r="T782" s="29">
        <v>0</v>
      </c>
      <c r="U782" s="29">
        <f t="shared" si="585"/>
        <v>0</v>
      </c>
      <c r="V782" s="29">
        <v>0</v>
      </c>
      <c r="W782" s="29">
        <v>0</v>
      </c>
      <c r="X782" s="29">
        <v>0</v>
      </c>
      <c r="Y782" s="29">
        <v>0</v>
      </c>
      <c r="Z782" s="29">
        <f t="shared" si="586"/>
        <v>0</v>
      </c>
      <c r="AA782" s="29">
        <v>0</v>
      </c>
      <c r="AB782" s="29">
        <v>0</v>
      </c>
      <c r="AC782" s="29">
        <v>0</v>
      </c>
      <c r="AD782" s="29">
        <v>0</v>
      </c>
      <c r="AE782" s="29">
        <f t="shared" si="587"/>
        <v>0</v>
      </c>
    </row>
    <row r="783" spans="1:31" s="55" customFormat="1" ht="15.75" customHeight="1">
      <c r="A783" s="1"/>
      <c r="B783" s="33">
        <v>17</v>
      </c>
      <c r="C783" s="49">
        <v>17</v>
      </c>
      <c r="D783" s="29">
        <v>0</v>
      </c>
      <c r="E783" s="29">
        <v>0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29">
        <f t="shared" si="583"/>
        <v>0</v>
      </c>
      <c r="L783" s="29">
        <v>0</v>
      </c>
      <c r="M783" s="29">
        <v>0</v>
      </c>
      <c r="N783" s="29">
        <v>0</v>
      </c>
      <c r="O783" s="29">
        <v>0</v>
      </c>
      <c r="P783" s="29">
        <f t="shared" si="584"/>
        <v>0</v>
      </c>
      <c r="Q783" s="29">
        <v>0</v>
      </c>
      <c r="R783" s="29">
        <v>0</v>
      </c>
      <c r="S783" s="29">
        <v>0</v>
      </c>
      <c r="T783" s="29">
        <v>0</v>
      </c>
      <c r="U783" s="29">
        <f t="shared" si="585"/>
        <v>0</v>
      </c>
      <c r="V783" s="29">
        <v>0</v>
      </c>
      <c r="W783" s="29">
        <v>0</v>
      </c>
      <c r="X783" s="29">
        <v>0</v>
      </c>
      <c r="Y783" s="29">
        <v>0</v>
      </c>
      <c r="Z783" s="29">
        <f t="shared" si="586"/>
        <v>0</v>
      </c>
      <c r="AA783" s="29">
        <v>0</v>
      </c>
      <c r="AB783" s="29">
        <v>0</v>
      </c>
      <c r="AC783" s="29">
        <v>0</v>
      </c>
      <c r="AD783" s="29">
        <v>0</v>
      </c>
      <c r="AE783" s="29">
        <f t="shared" si="587"/>
        <v>0</v>
      </c>
    </row>
    <row r="784" spans="1:31" s="55" customFormat="1" ht="15.75" customHeight="1">
      <c r="A784" s="1"/>
      <c r="B784" s="33">
        <v>18</v>
      </c>
      <c r="C784" s="49">
        <v>18</v>
      </c>
      <c r="D784" s="29">
        <v>0</v>
      </c>
      <c r="E784" s="29">
        <v>0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29">
        <f t="shared" si="583"/>
        <v>0</v>
      </c>
      <c r="L784" s="29">
        <v>0</v>
      </c>
      <c r="M784" s="29">
        <v>0</v>
      </c>
      <c r="N784" s="29">
        <v>0</v>
      </c>
      <c r="O784" s="29">
        <v>0</v>
      </c>
      <c r="P784" s="29">
        <f t="shared" si="584"/>
        <v>0</v>
      </c>
      <c r="Q784" s="29">
        <v>0</v>
      </c>
      <c r="R784" s="29">
        <v>0</v>
      </c>
      <c r="S784" s="29">
        <v>0</v>
      </c>
      <c r="T784" s="29">
        <v>0</v>
      </c>
      <c r="U784" s="29">
        <f t="shared" si="585"/>
        <v>0</v>
      </c>
      <c r="V784" s="29">
        <v>0</v>
      </c>
      <c r="W784" s="29">
        <v>0</v>
      </c>
      <c r="X784" s="29">
        <v>0</v>
      </c>
      <c r="Y784" s="29">
        <v>0</v>
      </c>
      <c r="Z784" s="29">
        <f t="shared" si="586"/>
        <v>0</v>
      </c>
      <c r="AA784" s="29">
        <v>0</v>
      </c>
      <c r="AB784" s="29">
        <v>0</v>
      </c>
      <c r="AC784" s="29">
        <v>0</v>
      </c>
      <c r="AD784" s="29">
        <v>0</v>
      </c>
      <c r="AE784" s="29">
        <f t="shared" si="587"/>
        <v>0</v>
      </c>
    </row>
    <row r="785" spans="1:31" s="55" customFormat="1" ht="15.75" customHeight="1">
      <c r="A785" s="1"/>
      <c r="B785" s="33">
        <v>19</v>
      </c>
      <c r="C785" s="49">
        <v>19</v>
      </c>
      <c r="D785" s="29">
        <v>0</v>
      </c>
      <c r="E785" s="29">
        <v>0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29">
        <f t="shared" si="583"/>
        <v>0</v>
      </c>
      <c r="L785" s="29">
        <v>0</v>
      </c>
      <c r="M785" s="29">
        <v>0</v>
      </c>
      <c r="N785" s="29">
        <v>0</v>
      </c>
      <c r="O785" s="29">
        <v>0</v>
      </c>
      <c r="P785" s="29">
        <f t="shared" si="584"/>
        <v>0</v>
      </c>
      <c r="Q785" s="29">
        <v>0</v>
      </c>
      <c r="R785" s="29">
        <v>0</v>
      </c>
      <c r="S785" s="29">
        <v>0</v>
      </c>
      <c r="T785" s="29">
        <v>0</v>
      </c>
      <c r="U785" s="29">
        <f t="shared" si="585"/>
        <v>0</v>
      </c>
      <c r="V785" s="29">
        <v>0</v>
      </c>
      <c r="W785" s="29">
        <v>0</v>
      </c>
      <c r="X785" s="29">
        <v>0</v>
      </c>
      <c r="Y785" s="29">
        <v>0</v>
      </c>
      <c r="Z785" s="29">
        <f t="shared" si="586"/>
        <v>0</v>
      </c>
      <c r="AA785" s="29">
        <v>0</v>
      </c>
      <c r="AB785" s="29">
        <v>0</v>
      </c>
      <c r="AC785" s="29">
        <v>0</v>
      </c>
      <c r="AD785" s="29">
        <v>0</v>
      </c>
      <c r="AE785" s="29">
        <f t="shared" si="587"/>
        <v>0</v>
      </c>
    </row>
    <row r="786" spans="1:31" s="55" customFormat="1" ht="15.75" customHeight="1">
      <c r="A786" s="1"/>
      <c r="B786" s="33">
        <v>20</v>
      </c>
      <c r="C786" s="49">
        <v>20</v>
      </c>
      <c r="D786" s="29">
        <v>0</v>
      </c>
      <c r="E786" s="29">
        <v>0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29">
        <f t="shared" si="583"/>
        <v>0</v>
      </c>
      <c r="L786" s="29">
        <v>0</v>
      </c>
      <c r="M786" s="29">
        <v>0</v>
      </c>
      <c r="N786" s="29">
        <v>0</v>
      </c>
      <c r="O786" s="29">
        <v>0</v>
      </c>
      <c r="P786" s="29">
        <f t="shared" si="584"/>
        <v>0</v>
      </c>
      <c r="Q786" s="29">
        <v>0</v>
      </c>
      <c r="R786" s="29">
        <v>0</v>
      </c>
      <c r="S786" s="29">
        <v>0</v>
      </c>
      <c r="T786" s="29">
        <v>0</v>
      </c>
      <c r="U786" s="29">
        <f t="shared" si="585"/>
        <v>0</v>
      </c>
      <c r="V786" s="29">
        <v>0</v>
      </c>
      <c r="W786" s="29">
        <v>0</v>
      </c>
      <c r="X786" s="29">
        <v>0</v>
      </c>
      <c r="Y786" s="29">
        <v>0</v>
      </c>
      <c r="Z786" s="29">
        <f t="shared" si="586"/>
        <v>0</v>
      </c>
      <c r="AA786" s="29">
        <v>0</v>
      </c>
      <c r="AB786" s="29">
        <v>0</v>
      </c>
      <c r="AC786" s="29">
        <v>0</v>
      </c>
      <c r="AD786" s="29">
        <v>0</v>
      </c>
      <c r="AE786" s="29">
        <f t="shared" si="587"/>
        <v>0</v>
      </c>
    </row>
    <row r="787" spans="1:31" s="55" customFormat="1" ht="30" customHeight="1">
      <c r="A787" s="1"/>
      <c r="B787" s="142" t="s">
        <v>69</v>
      </c>
      <c r="C787" s="143"/>
      <c r="D787" s="51">
        <f>+SUM(D767:D786)</f>
        <v>327</v>
      </c>
      <c r="E787" s="51">
        <f t="shared" ref="E787" si="588">+SUM(E767:E786)</f>
        <v>0</v>
      </c>
      <c r="F787" s="51">
        <f t="shared" ref="F787:AE787" si="589">+SUM(F767:F786)</f>
        <v>327</v>
      </c>
      <c r="G787" s="51">
        <f t="shared" si="589"/>
        <v>0</v>
      </c>
      <c r="H787" s="51">
        <f t="shared" si="589"/>
        <v>326</v>
      </c>
      <c r="I787" s="51">
        <f t="shared" si="589"/>
        <v>0</v>
      </c>
      <c r="J787" s="51">
        <f t="shared" si="589"/>
        <v>326</v>
      </c>
      <c r="K787" s="51">
        <f t="shared" si="589"/>
        <v>0</v>
      </c>
      <c r="L787" s="51">
        <f t="shared" si="589"/>
        <v>326</v>
      </c>
      <c r="M787" s="51">
        <f t="shared" si="589"/>
        <v>326</v>
      </c>
      <c r="N787" s="51">
        <f t="shared" si="589"/>
        <v>325</v>
      </c>
      <c r="O787" s="51">
        <f t="shared" si="589"/>
        <v>326</v>
      </c>
      <c r="P787" s="51">
        <f t="shared" si="589"/>
        <v>325</v>
      </c>
      <c r="Q787" s="51">
        <f t="shared" si="589"/>
        <v>325</v>
      </c>
      <c r="R787" s="51">
        <f t="shared" si="589"/>
        <v>325</v>
      </c>
      <c r="S787" s="51">
        <f t="shared" si="589"/>
        <v>325</v>
      </c>
      <c r="T787" s="51">
        <f t="shared" si="589"/>
        <v>326</v>
      </c>
      <c r="U787" s="51">
        <f t="shared" si="589"/>
        <v>325</v>
      </c>
      <c r="V787" s="51">
        <f t="shared" si="589"/>
        <v>0</v>
      </c>
      <c r="W787" s="51">
        <f t="shared" si="589"/>
        <v>0</v>
      </c>
      <c r="X787" s="51">
        <f t="shared" si="589"/>
        <v>0</v>
      </c>
      <c r="Y787" s="51">
        <f t="shared" si="589"/>
        <v>326</v>
      </c>
      <c r="Z787" s="51">
        <f t="shared" si="589"/>
        <v>0</v>
      </c>
      <c r="AA787" s="51">
        <f t="shared" si="589"/>
        <v>0</v>
      </c>
      <c r="AB787" s="51">
        <f t="shared" si="589"/>
        <v>0</v>
      </c>
      <c r="AC787" s="51">
        <f t="shared" si="589"/>
        <v>0</v>
      </c>
      <c r="AD787" s="51">
        <f t="shared" si="589"/>
        <v>326</v>
      </c>
      <c r="AE787" s="51">
        <f t="shared" si="589"/>
        <v>0</v>
      </c>
    </row>
    <row r="788" spans="1:31" s="55" customFormat="1" ht="15.75" customHeight="1">
      <c r="A788" s="1"/>
      <c r="B788" s="1" t="str">
        <f>B761</f>
        <v>Organik Anak Perusahaan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31" s="55" customFormat="1" ht="14.5">
      <c r="A789" s="1"/>
      <c r="B789" s="40" t="str">
        <f>B354</f>
        <v>PT. Terminal Teluk Lamong (Grup)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31" s="55" customFormat="1" ht="14.5">
      <c r="A790" s="1"/>
      <c r="B790" s="137" t="s">
        <v>3</v>
      </c>
      <c r="C790" s="3"/>
      <c r="D790" s="4" t="s">
        <v>0</v>
      </c>
      <c r="E790" s="4" t="s">
        <v>1</v>
      </c>
      <c r="F790" s="4" t="s">
        <v>0</v>
      </c>
      <c r="G790" s="4" t="s">
        <v>1</v>
      </c>
      <c r="H790" s="4" t="s">
        <v>0</v>
      </c>
      <c r="I790" s="4" t="s">
        <v>1</v>
      </c>
      <c r="J790" s="4" t="s">
        <v>0</v>
      </c>
      <c r="K790" s="4" t="s">
        <v>1</v>
      </c>
      <c r="L790" s="5" t="s">
        <v>0</v>
      </c>
      <c r="M790" s="5" t="s">
        <v>0</v>
      </c>
      <c r="N790" s="4" t="s">
        <v>0</v>
      </c>
      <c r="O790" s="4" t="s">
        <v>1</v>
      </c>
      <c r="P790" s="6" t="s">
        <v>0</v>
      </c>
      <c r="Q790" s="5" t="s">
        <v>0</v>
      </c>
      <c r="R790" s="5" t="s">
        <v>0</v>
      </c>
      <c r="S790" s="4" t="s">
        <v>0</v>
      </c>
      <c r="T790" s="4" t="s">
        <v>1</v>
      </c>
      <c r="U790" s="6" t="s">
        <v>0</v>
      </c>
      <c r="V790" s="5" t="s">
        <v>0</v>
      </c>
      <c r="W790" s="5" t="s">
        <v>0</v>
      </c>
      <c r="X790" s="4" t="s">
        <v>0</v>
      </c>
      <c r="Y790" s="4" t="s">
        <v>1</v>
      </c>
      <c r="Z790" s="6" t="s">
        <v>0</v>
      </c>
      <c r="AA790" s="5" t="s">
        <v>0</v>
      </c>
      <c r="AB790" s="5" t="s">
        <v>0</v>
      </c>
      <c r="AC790" s="4" t="s">
        <v>0</v>
      </c>
      <c r="AD790" s="4" t="s">
        <v>1</v>
      </c>
      <c r="AE790" s="6" t="s">
        <v>0</v>
      </c>
    </row>
    <row r="791" spans="1:31" s="55" customFormat="1" ht="15" customHeight="1">
      <c r="A791" s="1"/>
      <c r="B791" s="138"/>
      <c r="C791" s="9" t="s">
        <v>38</v>
      </c>
      <c r="D791" s="9" t="s">
        <v>6</v>
      </c>
      <c r="E791" s="9" t="s">
        <v>6</v>
      </c>
      <c r="F791" s="9" t="s">
        <v>7</v>
      </c>
      <c r="G791" s="9" t="s">
        <v>7</v>
      </c>
      <c r="H791" s="9" t="s">
        <v>8</v>
      </c>
      <c r="I791" s="9" t="s">
        <v>8</v>
      </c>
      <c r="J791" s="9" t="s">
        <v>9</v>
      </c>
      <c r="K791" s="9" t="s">
        <v>9</v>
      </c>
      <c r="L791" s="10" t="s">
        <v>10</v>
      </c>
      <c r="M791" s="10" t="s">
        <v>11</v>
      </c>
      <c r="N791" s="9" t="s">
        <v>12</v>
      </c>
      <c r="O791" s="9" t="s">
        <v>6</v>
      </c>
      <c r="P791" s="11" t="s">
        <v>6</v>
      </c>
      <c r="Q791" s="10" t="s">
        <v>63</v>
      </c>
      <c r="R791" s="10" t="s">
        <v>13</v>
      </c>
      <c r="S791" s="9" t="s">
        <v>14</v>
      </c>
      <c r="T791" s="9" t="s">
        <v>7</v>
      </c>
      <c r="U791" s="11" t="s">
        <v>7</v>
      </c>
      <c r="V791" s="10" t="s">
        <v>15</v>
      </c>
      <c r="W791" s="10" t="s">
        <v>16</v>
      </c>
      <c r="X791" s="9" t="s">
        <v>17</v>
      </c>
      <c r="Y791" s="9" t="s">
        <v>8</v>
      </c>
      <c r="Z791" s="11" t="s">
        <v>8</v>
      </c>
      <c r="AA791" s="10" t="s">
        <v>18</v>
      </c>
      <c r="AB791" s="10" t="s">
        <v>19</v>
      </c>
      <c r="AC791" s="9" t="s">
        <v>9</v>
      </c>
      <c r="AD791" s="9" t="s">
        <v>9</v>
      </c>
      <c r="AE791" s="11" t="s">
        <v>20</v>
      </c>
    </row>
    <row r="792" spans="1:31" s="55" customFormat="1" ht="14.5">
      <c r="A792" s="1"/>
      <c r="B792" s="139"/>
      <c r="C792" s="13"/>
      <c r="D792" s="14">
        <v>2021</v>
      </c>
      <c r="E792" s="14">
        <v>2021</v>
      </c>
      <c r="F792" s="14">
        <v>2021</v>
      </c>
      <c r="G792" s="14">
        <v>2021</v>
      </c>
      <c r="H792" s="14">
        <v>2021</v>
      </c>
      <c r="I792" s="14">
        <v>2021</v>
      </c>
      <c r="J792" s="14">
        <v>2021</v>
      </c>
      <c r="K792" s="14">
        <v>2021</v>
      </c>
      <c r="L792" s="15" t="s">
        <v>22</v>
      </c>
      <c r="M792" s="15" t="s">
        <v>22</v>
      </c>
      <c r="N792" s="14" t="s">
        <v>22</v>
      </c>
      <c r="O792" s="14" t="s">
        <v>22</v>
      </c>
      <c r="P792" s="16">
        <v>2022</v>
      </c>
      <c r="Q792" s="15" t="s">
        <v>22</v>
      </c>
      <c r="R792" s="15" t="s">
        <v>22</v>
      </c>
      <c r="S792" s="14" t="s">
        <v>22</v>
      </c>
      <c r="T792" s="14" t="s">
        <v>22</v>
      </c>
      <c r="U792" s="16">
        <v>2022</v>
      </c>
      <c r="V792" s="15" t="s">
        <v>22</v>
      </c>
      <c r="W792" s="15" t="s">
        <v>22</v>
      </c>
      <c r="X792" s="14" t="s">
        <v>22</v>
      </c>
      <c r="Y792" s="14" t="s">
        <v>22</v>
      </c>
      <c r="Z792" s="16">
        <v>2022</v>
      </c>
      <c r="AA792" s="15" t="s">
        <v>22</v>
      </c>
      <c r="AB792" s="15" t="s">
        <v>22</v>
      </c>
      <c r="AC792" s="14">
        <v>2022</v>
      </c>
      <c r="AD792" s="14">
        <v>2022</v>
      </c>
      <c r="AE792" s="16">
        <v>2022</v>
      </c>
    </row>
    <row r="793" spans="1:31" s="55" customFormat="1" ht="14.5">
      <c r="A793" s="1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 s="55" customFormat="1" ht="14.5">
      <c r="A794" s="1"/>
      <c r="B794" s="33">
        <v>1</v>
      </c>
      <c r="C794" s="49">
        <v>1</v>
      </c>
      <c r="D794" s="29">
        <v>0</v>
      </c>
      <c r="E794" s="29">
        <v>0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29">
        <f>E794+G794+I794</f>
        <v>0</v>
      </c>
      <c r="L794" s="29">
        <v>0</v>
      </c>
      <c r="M794" s="29">
        <v>0</v>
      </c>
      <c r="N794" s="29">
        <v>0</v>
      </c>
      <c r="O794" s="29">
        <v>0</v>
      </c>
      <c r="P794" s="29">
        <f>N794</f>
        <v>0</v>
      </c>
      <c r="Q794" s="29">
        <v>0</v>
      </c>
      <c r="R794" s="29">
        <v>0</v>
      </c>
      <c r="S794" s="29">
        <v>0</v>
      </c>
      <c r="T794" s="29">
        <v>0</v>
      </c>
      <c r="U794" s="29">
        <f>S794</f>
        <v>0</v>
      </c>
      <c r="V794" s="29">
        <v>0</v>
      </c>
      <c r="W794" s="29">
        <v>0</v>
      </c>
      <c r="X794" s="29">
        <v>0</v>
      </c>
      <c r="Y794" s="29">
        <v>0</v>
      </c>
      <c r="Z794" s="29">
        <f>X794</f>
        <v>0</v>
      </c>
      <c r="AA794" s="29">
        <v>0</v>
      </c>
      <c r="AB794" s="29">
        <v>0</v>
      </c>
      <c r="AC794" s="29">
        <v>0</v>
      </c>
      <c r="AD794" s="29">
        <v>0</v>
      </c>
      <c r="AE794" s="29">
        <f>AC794</f>
        <v>0</v>
      </c>
    </row>
    <row r="795" spans="1:31" s="55" customFormat="1" ht="14.5">
      <c r="A795" s="1"/>
      <c r="B795" s="33">
        <v>2</v>
      </c>
      <c r="C795" s="49">
        <v>2</v>
      </c>
      <c r="D795" s="29">
        <v>0</v>
      </c>
      <c r="E795" s="29">
        <v>0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29">
        <f t="shared" ref="K795:K813" si="590">E795+G795+I795</f>
        <v>0</v>
      </c>
      <c r="L795" s="29">
        <v>0</v>
      </c>
      <c r="M795" s="29">
        <v>0</v>
      </c>
      <c r="N795" s="29">
        <v>0</v>
      </c>
      <c r="O795" s="29">
        <v>0</v>
      </c>
      <c r="P795" s="29">
        <f t="shared" ref="P795:P813" si="591">N795</f>
        <v>0</v>
      </c>
      <c r="Q795" s="29">
        <v>0</v>
      </c>
      <c r="R795" s="29">
        <v>0</v>
      </c>
      <c r="S795" s="29">
        <v>0</v>
      </c>
      <c r="T795" s="29">
        <v>0</v>
      </c>
      <c r="U795" s="29">
        <f t="shared" ref="U795:U813" si="592">S795</f>
        <v>0</v>
      </c>
      <c r="V795" s="29">
        <v>0</v>
      </c>
      <c r="W795" s="29">
        <v>0</v>
      </c>
      <c r="X795" s="29">
        <v>0</v>
      </c>
      <c r="Y795" s="29">
        <v>0</v>
      </c>
      <c r="Z795" s="29">
        <f t="shared" ref="Z795:Z813" si="593">X795</f>
        <v>0</v>
      </c>
      <c r="AA795" s="29">
        <v>0</v>
      </c>
      <c r="AB795" s="29">
        <v>0</v>
      </c>
      <c r="AC795" s="29">
        <v>0</v>
      </c>
      <c r="AD795" s="29">
        <v>0</v>
      </c>
      <c r="AE795" s="29">
        <f t="shared" ref="AE795:AE813" si="594">AC795</f>
        <v>0</v>
      </c>
    </row>
    <row r="796" spans="1:31" s="55" customFormat="1" ht="14.5">
      <c r="A796" s="1"/>
      <c r="B796" s="33">
        <v>3</v>
      </c>
      <c r="C796" s="49">
        <v>3</v>
      </c>
      <c r="D796" s="29">
        <v>2</v>
      </c>
      <c r="E796" s="29">
        <v>0</v>
      </c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K796" s="29">
        <f t="shared" si="590"/>
        <v>0</v>
      </c>
      <c r="L796" s="29">
        <v>2</v>
      </c>
      <c r="M796" s="29">
        <v>2</v>
      </c>
      <c r="N796" s="29">
        <v>2</v>
      </c>
      <c r="O796" s="29">
        <v>2</v>
      </c>
      <c r="P796" s="29">
        <f t="shared" si="591"/>
        <v>2</v>
      </c>
      <c r="Q796" s="29">
        <v>2</v>
      </c>
      <c r="R796" s="29">
        <v>2</v>
      </c>
      <c r="S796" s="29">
        <v>2</v>
      </c>
      <c r="T796" s="29">
        <v>2</v>
      </c>
      <c r="U796" s="29">
        <f t="shared" si="592"/>
        <v>2</v>
      </c>
      <c r="V796" s="29">
        <v>0</v>
      </c>
      <c r="W796" s="29">
        <v>0</v>
      </c>
      <c r="X796" s="29">
        <v>0</v>
      </c>
      <c r="Y796" s="29">
        <v>2</v>
      </c>
      <c r="Z796" s="29">
        <f t="shared" si="593"/>
        <v>0</v>
      </c>
      <c r="AA796" s="29">
        <v>0</v>
      </c>
      <c r="AB796" s="29">
        <v>0</v>
      </c>
      <c r="AC796" s="29">
        <v>0</v>
      </c>
      <c r="AD796" s="29">
        <v>2</v>
      </c>
      <c r="AE796" s="29">
        <f t="shared" si="594"/>
        <v>0</v>
      </c>
    </row>
    <row r="797" spans="1:31" s="55" customFormat="1" ht="14.5">
      <c r="A797" s="1"/>
      <c r="B797" s="33">
        <v>4</v>
      </c>
      <c r="C797" s="49">
        <v>4</v>
      </c>
      <c r="D797" s="29">
        <v>0</v>
      </c>
      <c r="E797" s="29">
        <v>0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29">
        <f t="shared" si="590"/>
        <v>0</v>
      </c>
      <c r="L797" s="29">
        <v>0</v>
      </c>
      <c r="M797" s="29">
        <v>0</v>
      </c>
      <c r="N797" s="29">
        <v>0</v>
      </c>
      <c r="O797" s="29">
        <v>0</v>
      </c>
      <c r="P797" s="29">
        <f t="shared" si="591"/>
        <v>0</v>
      </c>
      <c r="Q797" s="29">
        <v>0</v>
      </c>
      <c r="R797" s="29">
        <v>0</v>
      </c>
      <c r="S797" s="29">
        <v>0</v>
      </c>
      <c r="T797" s="29">
        <v>0</v>
      </c>
      <c r="U797" s="29">
        <f t="shared" si="592"/>
        <v>0</v>
      </c>
      <c r="V797" s="29">
        <v>0</v>
      </c>
      <c r="W797" s="29">
        <v>0</v>
      </c>
      <c r="X797" s="29">
        <v>0</v>
      </c>
      <c r="Y797" s="29">
        <v>0</v>
      </c>
      <c r="Z797" s="29">
        <f t="shared" si="593"/>
        <v>0</v>
      </c>
      <c r="AA797" s="29">
        <v>0</v>
      </c>
      <c r="AB797" s="29">
        <v>0</v>
      </c>
      <c r="AC797" s="29">
        <v>0</v>
      </c>
      <c r="AD797" s="29">
        <v>0</v>
      </c>
      <c r="AE797" s="29">
        <f t="shared" si="594"/>
        <v>0</v>
      </c>
    </row>
    <row r="798" spans="1:31" s="55" customFormat="1" ht="14.5">
      <c r="A798" s="1"/>
      <c r="B798" s="33">
        <v>5</v>
      </c>
      <c r="C798" s="49">
        <v>5</v>
      </c>
      <c r="D798" s="29">
        <v>4</v>
      </c>
      <c r="E798" s="29">
        <v>0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29">
        <f t="shared" si="590"/>
        <v>0</v>
      </c>
      <c r="L798" s="29">
        <v>4</v>
      </c>
      <c r="M798" s="29">
        <v>4</v>
      </c>
      <c r="N798" s="29">
        <v>4</v>
      </c>
      <c r="O798" s="29">
        <v>4</v>
      </c>
      <c r="P798" s="29">
        <f t="shared" si="591"/>
        <v>4</v>
      </c>
      <c r="Q798" s="29">
        <v>4</v>
      </c>
      <c r="R798" s="29">
        <v>4</v>
      </c>
      <c r="S798" s="29">
        <v>4</v>
      </c>
      <c r="T798" s="29">
        <v>4</v>
      </c>
      <c r="U798" s="29">
        <f t="shared" si="592"/>
        <v>4</v>
      </c>
      <c r="V798" s="29">
        <v>0</v>
      </c>
      <c r="W798" s="29">
        <v>0</v>
      </c>
      <c r="X798" s="29">
        <v>0</v>
      </c>
      <c r="Y798" s="29">
        <v>4</v>
      </c>
      <c r="Z798" s="29">
        <f t="shared" si="593"/>
        <v>0</v>
      </c>
      <c r="AA798" s="29">
        <v>0</v>
      </c>
      <c r="AB798" s="29">
        <v>0</v>
      </c>
      <c r="AC798" s="29">
        <v>0</v>
      </c>
      <c r="AD798" s="29">
        <v>4</v>
      </c>
      <c r="AE798" s="29">
        <f t="shared" si="594"/>
        <v>0</v>
      </c>
    </row>
    <row r="799" spans="1:31" s="55" customFormat="1" ht="14.5">
      <c r="A799" s="1"/>
      <c r="B799" s="33">
        <v>6</v>
      </c>
      <c r="C799" s="49">
        <v>6</v>
      </c>
      <c r="D799" s="29">
        <v>1</v>
      </c>
      <c r="E799" s="29">
        <v>0</v>
      </c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29">
        <f t="shared" si="590"/>
        <v>0</v>
      </c>
      <c r="L799" s="29">
        <v>1</v>
      </c>
      <c r="M799" s="29">
        <v>1</v>
      </c>
      <c r="N799" s="29">
        <v>1</v>
      </c>
      <c r="O799" s="29">
        <v>1</v>
      </c>
      <c r="P799" s="29">
        <f t="shared" si="591"/>
        <v>1</v>
      </c>
      <c r="Q799" s="29">
        <v>1</v>
      </c>
      <c r="R799" s="29">
        <v>1</v>
      </c>
      <c r="S799" s="29">
        <v>1</v>
      </c>
      <c r="T799" s="29">
        <v>1</v>
      </c>
      <c r="U799" s="29">
        <f t="shared" si="592"/>
        <v>1</v>
      </c>
      <c r="V799" s="29">
        <v>0</v>
      </c>
      <c r="W799" s="29">
        <v>0</v>
      </c>
      <c r="X799" s="29">
        <v>0</v>
      </c>
      <c r="Y799" s="29">
        <v>1</v>
      </c>
      <c r="Z799" s="29">
        <f t="shared" si="593"/>
        <v>0</v>
      </c>
      <c r="AA799" s="29">
        <v>0</v>
      </c>
      <c r="AB799" s="29">
        <v>0</v>
      </c>
      <c r="AC799" s="29">
        <v>0</v>
      </c>
      <c r="AD799" s="29">
        <v>1</v>
      </c>
      <c r="AE799" s="29">
        <f t="shared" si="594"/>
        <v>0</v>
      </c>
    </row>
    <row r="800" spans="1:31" s="55" customFormat="1" ht="14.5">
      <c r="A800" s="1"/>
      <c r="B800" s="33">
        <v>7</v>
      </c>
      <c r="C800" s="49">
        <v>7</v>
      </c>
      <c r="D800" s="29">
        <v>4</v>
      </c>
      <c r="E800" s="29">
        <v>0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29">
        <f t="shared" si="590"/>
        <v>0</v>
      </c>
      <c r="L800" s="29">
        <v>4</v>
      </c>
      <c r="M800" s="29">
        <v>4</v>
      </c>
      <c r="N800" s="29">
        <v>4</v>
      </c>
      <c r="O800" s="29">
        <v>4</v>
      </c>
      <c r="P800" s="29">
        <f t="shared" si="591"/>
        <v>4</v>
      </c>
      <c r="Q800" s="29">
        <v>4</v>
      </c>
      <c r="R800" s="29">
        <v>4</v>
      </c>
      <c r="S800" s="29">
        <v>4</v>
      </c>
      <c r="T800" s="29">
        <v>4</v>
      </c>
      <c r="U800" s="29">
        <f t="shared" si="592"/>
        <v>4</v>
      </c>
      <c r="V800" s="29">
        <v>0</v>
      </c>
      <c r="W800" s="29">
        <v>0</v>
      </c>
      <c r="X800" s="29">
        <v>0</v>
      </c>
      <c r="Y800" s="29">
        <v>4</v>
      </c>
      <c r="Z800" s="29">
        <f t="shared" si="593"/>
        <v>0</v>
      </c>
      <c r="AA800" s="29">
        <v>0</v>
      </c>
      <c r="AB800" s="29">
        <v>0</v>
      </c>
      <c r="AC800" s="29">
        <v>0</v>
      </c>
      <c r="AD800" s="29">
        <v>4</v>
      </c>
      <c r="AE800" s="29">
        <f t="shared" si="594"/>
        <v>0</v>
      </c>
    </row>
    <row r="801" spans="1:31" s="55" customFormat="1" ht="14.5">
      <c r="A801" s="1"/>
      <c r="B801" s="33">
        <v>8</v>
      </c>
      <c r="C801" s="49">
        <v>8</v>
      </c>
      <c r="D801" s="29">
        <v>2</v>
      </c>
      <c r="E801" s="29">
        <v>0</v>
      </c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29">
        <f t="shared" si="590"/>
        <v>0</v>
      </c>
      <c r="L801" s="29">
        <v>2</v>
      </c>
      <c r="M801" s="29">
        <v>2</v>
      </c>
      <c r="N801" s="29">
        <v>2</v>
      </c>
      <c r="O801" s="29">
        <v>2</v>
      </c>
      <c r="P801" s="29">
        <f t="shared" si="591"/>
        <v>2</v>
      </c>
      <c r="Q801" s="29">
        <v>2</v>
      </c>
      <c r="R801" s="29">
        <v>2</v>
      </c>
      <c r="S801" s="29">
        <v>2</v>
      </c>
      <c r="T801" s="29">
        <v>2</v>
      </c>
      <c r="U801" s="29">
        <f t="shared" si="592"/>
        <v>2</v>
      </c>
      <c r="V801" s="29">
        <v>0</v>
      </c>
      <c r="W801" s="29">
        <v>0</v>
      </c>
      <c r="X801" s="29">
        <v>0</v>
      </c>
      <c r="Y801" s="29">
        <v>2</v>
      </c>
      <c r="Z801" s="29">
        <f t="shared" si="593"/>
        <v>0</v>
      </c>
      <c r="AA801" s="29">
        <v>0</v>
      </c>
      <c r="AB801" s="29">
        <v>0</v>
      </c>
      <c r="AC801" s="29">
        <v>0</v>
      </c>
      <c r="AD801" s="29">
        <v>2</v>
      </c>
      <c r="AE801" s="29">
        <f t="shared" si="594"/>
        <v>0</v>
      </c>
    </row>
    <row r="802" spans="1:31" s="55" customFormat="1" ht="14.5">
      <c r="A802" s="1"/>
      <c r="B802" s="33">
        <v>9</v>
      </c>
      <c r="C802" s="49">
        <v>9</v>
      </c>
      <c r="D802" s="29">
        <v>7</v>
      </c>
      <c r="E802" s="29">
        <v>0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29">
        <f t="shared" si="590"/>
        <v>0</v>
      </c>
      <c r="L802" s="29">
        <v>9</v>
      </c>
      <c r="M802" s="29">
        <v>9</v>
      </c>
      <c r="N802" s="29">
        <v>9</v>
      </c>
      <c r="O802" s="29">
        <v>9</v>
      </c>
      <c r="P802" s="29">
        <f t="shared" si="591"/>
        <v>9</v>
      </c>
      <c r="Q802" s="29">
        <v>9</v>
      </c>
      <c r="R802" s="29">
        <v>9</v>
      </c>
      <c r="S802" s="29">
        <v>9</v>
      </c>
      <c r="T802" s="29">
        <v>9</v>
      </c>
      <c r="U802" s="29">
        <f t="shared" si="592"/>
        <v>9</v>
      </c>
      <c r="V802" s="29">
        <v>0</v>
      </c>
      <c r="W802" s="29">
        <v>0</v>
      </c>
      <c r="X802" s="29">
        <v>0</v>
      </c>
      <c r="Y802" s="29">
        <v>9</v>
      </c>
      <c r="Z802" s="29">
        <f t="shared" si="593"/>
        <v>0</v>
      </c>
      <c r="AA802" s="29">
        <v>0</v>
      </c>
      <c r="AB802" s="29">
        <v>0</v>
      </c>
      <c r="AC802" s="29">
        <v>0</v>
      </c>
      <c r="AD802" s="29">
        <v>9</v>
      </c>
      <c r="AE802" s="29">
        <f t="shared" si="594"/>
        <v>0</v>
      </c>
    </row>
    <row r="803" spans="1:31" s="55" customFormat="1" ht="14.5">
      <c r="A803" s="1"/>
      <c r="B803" s="33">
        <v>10</v>
      </c>
      <c r="C803" s="49">
        <v>10</v>
      </c>
      <c r="D803" s="29">
        <v>9</v>
      </c>
      <c r="E803" s="29">
        <v>0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29">
        <f t="shared" si="590"/>
        <v>0</v>
      </c>
      <c r="L803" s="29">
        <v>14</v>
      </c>
      <c r="M803" s="29">
        <v>14</v>
      </c>
      <c r="N803" s="29">
        <v>14</v>
      </c>
      <c r="O803" s="29">
        <v>14</v>
      </c>
      <c r="P803" s="29">
        <f t="shared" si="591"/>
        <v>14</v>
      </c>
      <c r="Q803" s="29">
        <v>14</v>
      </c>
      <c r="R803" s="29">
        <v>14</v>
      </c>
      <c r="S803" s="29">
        <v>14</v>
      </c>
      <c r="T803" s="29">
        <v>14</v>
      </c>
      <c r="U803" s="29">
        <f t="shared" si="592"/>
        <v>14</v>
      </c>
      <c r="V803" s="29">
        <v>0</v>
      </c>
      <c r="W803" s="29">
        <v>0</v>
      </c>
      <c r="X803" s="29">
        <v>0</v>
      </c>
      <c r="Y803" s="29">
        <v>14</v>
      </c>
      <c r="Z803" s="29">
        <f t="shared" si="593"/>
        <v>0</v>
      </c>
      <c r="AA803" s="29">
        <v>0</v>
      </c>
      <c r="AB803" s="29">
        <v>0</v>
      </c>
      <c r="AC803" s="29">
        <v>0</v>
      </c>
      <c r="AD803" s="29">
        <v>14</v>
      </c>
      <c r="AE803" s="29">
        <f t="shared" si="594"/>
        <v>0</v>
      </c>
    </row>
    <row r="804" spans="1:31" s="55" customFormat="1" ht="14.5">
      <c r="A804" s="1"/>
      <c r="B804" s="33">
        <v>11</v>
      </c>
      <c r="C804" s="49">
        <v>11</v>
      </c>
      <c r="D804" s="29">
        <v>84</v>
      </c>
      <c r="E804" s="29">
        <v>0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29">
        <f t="shared" si="590"/>
        <v>0</v>
      </c>
      <c r="L804" s="29">
        <v>97</v>
      </c>
      <c r="M804" s="29">
        <v>97</v>
      </c>
      <c r="N804" s="29">
        <v>97</v>
      </c>
      <c r="O804" s="29">
        <v>97</v>
      </c>
      <c r="P804" s="29">
        <f t="shared" si="591"/>
        <v>97</v>
      </c>
      <c r="Q804" s="29">
        <v>97</v>
      </c>
      <c r="R804" s="29">
        <v>97</v>
      </c>
      <c r="S804" s="29">
        <v>97</v>
      </c>
      <c r="T804" s="29">
        <v>97</v>
      </c>
      <c r="U804" s="29">
        <f t="shared" si="592"/>
        <v>97</v>
      </c>
      <c r="V804" s="29">
        <v>0</v>
      </c>
      <c r="W804" s="29">
        <v>0</v>
      </c>
      <c r="X804" s="29">
        <v>0</v>
      </c>
      <c r="Y804" s="29">
        <v>97</v>
      </c>
      <c r="Z804" s="29">
        <f t="shared" si="593"/>
        <v>0</v>
      </c>
      <c r="AA804" s="29">
        <v>0</v>
      </c>
      <c r="AB804" s="29">
        <v>0</v>
      </c>
      <c r="AC804" s="29">
        <v>0</v>
      </c>
      <c r="AD804" s="29">
        <v>97</v>
      </c>
      <c r="AE804" s="29">
        <f t="shared" si="594"/>
        <v>0</v>
      </c>
    </row>
    <row r="805" spans="1:31" s="55" customFormat="1" ht="14.5">
      <c r="A805" s="1"/>
      <c r="B805" s="33">
        <v>12</v>
      </c>
      <c r="C805" s="49">
        <v>12</v>
      </c>
      <c r="D805" s="29">
        <v>79</v>
      </c>
      <c r="E805" s="29">
        <v>0</v>
      </c>
      <c r="F805" s="29">
        <v>0</v>
      </c>
      <c r="G805" s="29">
        <v>0</v>
      </c>
      <c r="H805" s="29">
        <v>0</v>
      </c>
      <c r="I805" s="29">
        <v>0</v>
      </c>
      <c r="J805" s="29">
        <v>0</v>
      </c>
      <c r="K805" s="29">
        <f t="shared" si="590"/>
        <v>0</v>
      </c>
      <c r="L805" s="29">
        <v>66</v>
      </c>
      <c r="M805" s="29">
        <v>66</v>
      </c>
      <c r="N805" s="29">
        <v>66</v>
      </c>
      <c r="O805" s="29">
        <v>66</v>
      </c>
      <c r="P805" s="29">
        <f t="shared" si="591"/>
        <v>66</v>
      </c>
      <c r="Q805" s="29">
        <v>66</v>
      </c>
      <c r="R805" s="29">
        <v>66</v>
      </c>
      <c r="S805" s="29">
        <v>66</v>
      </c>
      <c r="T805" s="29">
        <v>66</v>
      </c>
      <c r="U805" s="29">
        <f t="shared" si="592"/>
        <v>66</v>
      </c>
      <c r="V805" s="29">
        <v>0</v>
      </c>
      <c r="W805" s="29">
        <v>0</v>
      </c>
      <c r="X805" s="29">
        <v>0</v>
      </c>
      <c r="Y805" s="29">
        <v>66</v>
      </c>
      <c r="Z805" s="29">
        <f t="shared" si="593"/>
        <v>0</v>
      </c>
      <c r="AA805" s="29">
        <v>0</v>
      </c>
      <c r="AB805" s="29">
        <v>0</v>
      </c>
      <c r="AC805" s="29">
        <v>0</v>
      </c>
      <c r="AD805" s="29">
        <v>66</v>
      </c>
      <c r="AE805" s="29">
        <f t="shared" si="594"/>
        <v>0</v>
      </c>
    </row>
    <row r="806" spans="1:31" s="55" customFormat="1" ht="15.75" customHeight="1">
      <c r="A806" s="1"/>
      <c r="B806" s="33">
        <v>13</v>
      </c>
      <c r="C806" s="49">
        <v>13</v>
      </c>
      <c r="D806" s="29">
        <v>29</v>
      </c>
      <c r="E806" s="29">
        <v>0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29">
        <f t="shared" si="590"/>
        <v>0</v>
      </c>
      <c r="L806" s="29">
        <v>30</v>
      </c>
      <c r="M806" s="29">
        <v>30</v>
      </c>
      <c r="N806" s="29">
        <v>30</v>
      </c>
      <c r="O806" s="29">
        <v>27</v>
      </c>
      <c r="P806" s="29">
        <f t="shared" si="591"/>
        <v>30</v>
      </c>
      <c r="Q806" s="29">
        <v>30</v>
      </c>
      <c r="R806" s="29">
        <v>30</v>
      </c>
      <c r="S806" s="29">
        <v>30</v>
      </c>
      <c r="T806" s="29">
        <v>27</v>
      </c>
      <c r="U806" s="29">
        <f t="shared" si="592"/>
        <v>30</v>
      </c>
      <c r="V806" s="29">
        <v>0</v>
      </c>
      <c r="W806" s="29">
        <v>0</v>
      </c>
      <c r="X806" s="29">
        <v>0</v>
      </c>
      <c r="Y806" s="29">
        <v>27</v>
      </c>
      <c r="Z806" s="29">
        <f t="shared" si="593"/>
        <v>0</v>
      </c>
      <c r="AA806" s="29">
        <v>0</v>
      </c>
      <c r="AB806" s="29">
        <v>0</v>
      </c>
      <c r="AC806" s="29">
        <v>0</v>
      </c>
      <c r="AD806" s="29">
        <v>27</v>
      </c>
      <c r="AE806" s="29">
        <f t="shared" si="594"/>
        <v>0</v>
      </c>
    </row>
    <row r="807" spans="1:31" s="55" customFormat="1" ht="15.75" customHeight="1">
      <c r="A807" s="1"/>
      <c r="B807" s="33">
        <v>14</v>
      </c>
      <c r="C807" s="49">
        <v>14</v>
      </c>
      <c r="D807" s="29">
        <v>36</v>
      </c>
      <c r="E807" s="29">
        <v>0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29">
        <f t="shared" si="590"/>
        <v>0</v>
      </c>
      <c r="L807" s="29">
        <v>30</v>
      </c>
      <c r="M807" s="29">
        <v>30</v>
      </c>
      <c r="N807" s="29">
        <v>30</v>
      </c>
      <c r="O807" s="29">
        <v>30</v>
      </c>
      <c r="P807" s="29">
        <f t="shared" si="591"/>
        <v>30</v>
      </c>
      <c r="Q807" s="29">
        <v>30</v>
      </c>
      <c r="R807" s="29">
        <v>30</v>
      </c>
      <c r="S807" s="29">
        <v>30</v>
      </c>
      <c r="T807" s="29">
        <v>30</v>
      </c>
      <c r="U807" s="29">
        <f t="shared" si="592"/>
        <v>30</v>
      </c>
      <c r="V807" s="29">
        <v>0</v>
      </c>
      <c r="W807" s="29">
        <v>0</v>
      </c>
      <c r="X807" s="29">
        <v>0</v>
      </c>
      <c r="Y807" s="29">
        <v>30</v>
      </c>
      <c r="Z807" s="29">
        <f t="shared" si="593"/>
        <v>0</v>
      </c>
      <c r="AA807" s="29">
        <v>0</v>
      </c>
      <c r="AB807" s="29">
        <v>0</v>
      </c>
      <c r="AC807" s="29">
        <v>0</v>
      </c>
      <c r="AD807" s="29">
        <v>30</v>
      </c>
      <c r="AE807" s="29">
        <f t="shared" si="594"/>
        <v>0</v>
      </c>
    </row>
    <row r="808" spans="1:31" s="55" customFormat="1" ht="15.75" customHeight="1">
      <c r="A808" s="1"/>
      <c r="B808" s="33">
        <v>15</v>
      </c>
      <c r="C808" s="49">
        <v>15</v>
      </c>
      <c r="D808" s="29">
        <v>0</v>
      </c>
      <c r="E808" s="29">
        <v>0</v>
      </c>
      <c r="F808" s="29">
        <v>0</v>
      </c>
      <c r="G808" s="29">
        <v>0</v>
      </c>
      <c r="H808" s="29">
        <v>0</v>
      </c>
      <c r="I808" s="29">
        <v>0</v>
      </c>
      <c r="J808" s="29">
        <v>0</v>
      </c>
      <c r="K808" s="29">
        <f t="shared" si="590"/>
        <v>0</v>
      </c>
      <c r="L808" s="29">
        <v>0</v>
      </c>
      <c r="M808" s="29">
        <v>0</v>
      </c>
      <c r="N808" s="29">
        <v>0</v>
      </c>
      <c r="O808" s="29">
        <v>0</v>
      </c>
      <c r="P808" s="29">
        <f t="shared" si="591"/>
        <v>0</v>
      </c>
      <c r="Q808" s="29">
        <v>0</v>
      </c>
      <c r="R808" s="29">
        <v>0</v>
      </c>
      <c r="S808" s="29">
        <v>0</v>
      </c>
      <c r="T808" s="29">
        <v>0</v>
      </c>
      <c r="U808" s="29">
        <f t="shared" si="592"/>
        <v>0</v>
      </c>
      <c r="V808" s="29">
        <v>0</v>
      </c>
      <c r="W808" s="29">
        <v>0</v>
      </c>
      <c r="X808" s="29">
        <v>0</v>
      </c>
      <c r="Y808" s="29">
        <v>0</v>
      </c>
      <c r="Z808" s="29">
        <f t="shared" si="593"/>
        <v>0</v>
      </c>
      <c r="AA808" s="29">
        <v>0</v>
      </c>
      <c r="AB808" s="29">
        <v>0</v>
      </c>
      <c r="AC808" s="29">
        <v>0</v>
      </c>
      <c r="AD808" s="29">
        <v>0</v>
      </c>
      <c r="AE808" s="29">
        <f t="shared" si="594"/>
        <v>0</v>
      </c>
    </row>
    <row r="809" spans="1:31" s="55" customFormat="1" ht="15.75" customHeight="1">
      <c r="A809" s="1"/>
      <c r="B809" s="33">
        <v>16</v>
      </c>
      <c r="C809" s="49">
        <v>16</v>
      </c>
      <c r="D809" s="29">
        <v>0</v>
      </c>
      <c r="E809" s="29">
        <v>0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29">
        <f t="shared" si="590"/>
        <v>0</v>
      </c>
      <c r="L809" s="29">
        <v>0</v>
      </c>
      <c r="M809" s="29">
        <v>0</v>
      </c>
      <c r="N809" s="29">
        <v>0</v>
      </c>
      <c r="O809" s="29">
        <v>27</v>
      </c>
      <c r="P809" s="29">
        <f t="shared" si="591"/>
        <v>0</v>
      </c>
      <c r="Q809" s="29">
        <v>0</v>
      </c>
      <c r="R809" s="29">
        <v>0</v>
      </c>
      <c r="S809" s="29">
        <v>0</v>
      </c>
      <c r="T809" s="29">
        <v>27</v>
      </c>
      <c r="U809" s="29">
        <f t="shared" si="592"/>
        <v>0</v>
      </c>
      <c r="V809" s="29">
        <v>0</v>
      </c>
      <c r="W809" s="29">
        <v>0</v>
      </c>
      <c r="X809" s="29">
        <v>0</v>
      </c>
      <c r="Y809" s="29">
        <v>27</v>
      </c>
      <c r="Z809" s="29">
        <f t="shared" si="593"/>
        <v>0</v>
      </c>
      <c r="AA809" s="29">
        <v>0</v>
      </c>
      <c r="AB809" s="29">
        <v>0</v>
      </c>
      <c r="AC809" s="29">
        <v>0</v>
      </c>
      <c r="AD809" s="29">
        <v>27</v>
      </c>
      <c r="AE809" s="29">
        <f t="shared" si="594"/>
        <v>0</v>
      </c>
    </row>
    <row r="810" spans="1:31" s="55" customFormat="1" ht="15.75" customHeight="1">
      <c r="A810" s="1"/>
      <c r="B810" s="33">
        <v>17</v>
      </c>
      <c r="C810" s="49">
        <v>17</v>
      </c>
      <c r="D810" s="29">
        <v>0</v>
      </c>
      <c r="E810" s="29">
        <v>0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29">
        <f t="shared" si="590"/>
        <v>0</v>
      </c>
      <c r="L810" s="29">
        <v>0</v>
      </c>
      <c r="M810" s="29">
        <v>0</v>
      </c>
      <c r="N810" s="29">
        <v>0</v>
      </c>
      <c r="O810" s="29">
        <v>0</v>
      </c>
      <c r="P810" s="29">
        <f t="shared" si="591"/>
        <v>0</v>
      </c>
      <c r="Q810" s="29">
        <v>0</v>
      </c>
      <c r="R810" s="29">
        <v>0</v>
      </c>
      <c r="S810" s="29">
        <v>0</v>
      </c>
      <c r="T810" s="29">
        <v>0</v>
      </c>
      <c r="U810" s="29">
        <f t="shared" si="592"/>
        <v>0</v>
      </c>
      <c r="V810" s="29">
        <v>0</v>
      </c>
      <c r="W810" s="29">
        <v>0</v>
      </c>
      <c r="X810" s="29">
        <v>0</v>
      </c>
      <c r="Y810" s="29">
        <v>0</v>
      </c>
      <c r="Z810" s="29">
        <f t="shared" si="593"/>
        <v>0</v>
      </c>
      <c r="AA810" s="29">
        <v>0</v>
      </c>
      <c r="AB810" s="29">
        <v>0</v>
      </c>
      <c r="AC810" s="29">
        <v>0</v>
      </c>
      <c r="AD810" s="29">
        <v>0</v>
      </c>
      <c r="AE810" s="29">
        <f t="shared" si="594"/>
        <v>0</v>
      </c>
    </row>
    <row r="811" spans="1:31" s="55" customFormat="1" ht="15.75" customHeight="1">
      <c r="A811" s="1"/>
      <c r="B811" s="33">
        <v>18</v>
      </c>
      <c r="C811" s="49">
        <v>18</v>
      </c>
      <c r="D811" s="29">
        <v>0</v>
      </c>
      <c r="E811" s="29">
        <v>0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29">
        <f t="shared" si="590"/>
        <v>0</v>
      </c>
      <c r="L811" s="29">
        <v>0</v>
      </c>
      <c r="M811" s="29">
        <v>0</v>
      </c>
      <c r="N811" s="29">
        <v>0</v>
      </c>
      <c r="O811" s="29">
        <v>0</v>
      </c>
      <c r="P811" s="29">
        <f t="shared" si="591"/>
        <v>0</v>
      </c>
      <c r="Q811" s="29">
        <v>0</v>
      </c>
      <c r="R811" s="29">
        <v>0</v>
      </c>
      <c r="S811" s="29">
        <v>0</v>
      </c>
      <c r="T811" s="29">
        <v>0</v>
      </c>
      <c r="U811" s="29">
        <f t="shared" si="592"/>
        <v>0</v>
      </c>
      <c r="V811" s="29">
        <v>0</v>
      </c>
      <c r="W811" s="29">
        <v>0</v>
      </c>
      <c r="X811" s="29">
        <v>0</v>
      </c>
      <c r="Y811" s="29">
        <v>0</v>
      </c>
      <c r="Z811" s="29">
        <f t="shared" si="593"/>
        <v>0</v>
      </c>
      <c r="AA811" s="29">
        <v>0</v>
      </c>
      <c r="AB811" s="29">
        <v>0</v>
      </c>
      <c r="AC811" s="29">
        <v>0</v>
      </c>
      <c r="AD811" s="29">
        <v>0</v>
      </c>
      <c r="AE811" s="29">
        <f t="shared" si="594"/>
        <v>0</v>
      </c>
    </row>
    <row r="812" spans="1:31" s="55" customFormat="1" ht="15.75" customHeight="1">
      <c r="A812" s="1"/>
      <c r="B812" s="33">
        <v>19</v>
      </c>
      <c r="C812" s="49">
        <v>19</v>
      </c>
      <c r="D812" s="29">
        <v>0</v>
      </c>
      <c r="E812" s="29">
        <v>0</v>
      </c>
      <c r="F812" s="29">
        <v>0</v>
      </c>
      <c r="G812" s="29">
        <v>0</v>
      </c>
      <c r="H812" s="29">
        <v>0</v>
      </c>
      <c r="I812" s="29">
        <v>0</v>
      </c>
      <c r="J812" s="29">
        <v>0</v>
      </c>
      <c r="K812" s="29">
        <f t="shared" si="590"/>
        <v>0</v>
      </c>
      <c r="L812" s="29">
        <v>0</v>
      </c>
      <c r="M812" s="29">
        <v>0</v>
      </c>
      <c r="N812" s="29">
        <v>0</v>
      </c>
      <c r="O812" s="29">
        <v>0</v>
      </c>
      <c r="P812" s="29">
        <f t="shared" si="591"/>
        <v>0</v>
      </c>
      <c r="Q812" s="29">
        <v>0</v>
      </c>
      <c r="R812" s="29">
        <v>0</v>
      </c>
      <c r="S812" s="29">
        <v>0</v>
      </c>
      <c r="T812" s="29">
        <v>0</v>
      </c>
      <c r="U812" s="29">
        <f t="shared" si="592"/>
        <v>0</v>
      </c>
      <c r="V812" s="29">
        <v>0</v>
      </c>
      <c r="W812" s="29">
        <v>0</v>
      </c>
      <c r="X812" s="29">
        <v>0</v>
      </c>
      <c r="Y812" s="29">
        <v>0</v>
      </c>
      <c r="Z812" s="29">
        <f t="shared" si="593"/>
        <v>0</v>
      </c>
      <c r="AA812" s="29">
        <v>0</v>
      </c>
      <c r="AB812" s="29">
        <v>0</v>
      </c>
      <c r="AC812" s="29">
        <v>0</v>
      </c>
      <c r="AD812" s="29">
        <v>0</v>
      </c>
      <c r="AE812" s="29">
        <f t="shared" si="594"/>
        <v>0</v>
      </c>
    </row>
    <row r="813" spans="1:31" s="55" customFormat="1" ht="15.75" customHeight="1">
      <c r="A813" s="1"/>
      <c r="B813" s="33">
        <v>20</v>
      </c>
      <c r="C813" s="49">
        <v>20</v>
      </c>
      <c r="D813" s="29">
        <v>0</v>
      </c>
      <c r="E813" s="29">
        <v>0</v>
      </c>
      <c r="F813" s="29">
        <v>0</v>
      </c>
      <c r="G813" s="29">
        <v>0</v>
      </c>
      <c r="H813" s="29">
        <v>0</v>
      </c>
      <c r="I813" s="29">
        <v>0</v>
      </c>
      <c r="J813" s="29">
        <v>0</v>
      </c>
      <c r="K813" s="29">
        <f t="shared" si="590"/>
        <v>0</v>
      </c>
      <c r="L813" s="29">
        <v>0</v>
      </c>
      <c r="M813" s="29">
        <v>0</v>
      </c>
      <c r="N813" s="29">
        <v>0</v>
      </c>
      <c r="O813" s="29">
        <v>0</v>
      </c>
      <c r="P813" s="29">
        <f t="shared" si="591"/>
        <v>0</v>
      </c>
      <c r="Q813" s="29">
        <v>0</v>
      </c>
      <c r="R813" s="29">
        <v>0</v>
      </c>
      <c r="S813" s="29">
        <v>0</v>
      </c>
      <c r="T813" s="29">
        <v>0</v>
      </c>
      <c r="U813" s="29">
        <f t="shared" si="592"/>
        <v>0</v>
      </c>
      <c r="V813" s="29">
        <v>0</v>
      </c>
      <c r="W813" s="29">
        <v>0</v>
      </c>
      <c r="X813" s="29">
        <v>0</v>
      </c>
      <c r="Y813" s="29">
        <v>0</v>
      </c>
      <c r="Z813" s="29">
        <f t="shared" si="593"/>
        <v>0</v>
      </c>
      <c r="AA813" s="29">
        <v>0</v>
      </c>
      <c r="AB813" s="29">
        <v>0</v>
      </c>
      <c r="AC813" s="29">
        <v>0</v>
      </c>
      <c r="AD813" s="29">
        <v>0</v>
      </c>
      <c r="AE813" s="29">
        <f t="shared" si="594"/>
        <v>0</v>
      </c>
    </row>
    <row r="814" spans="1:31" s="55" customFormat="1" ht="30" customHeight="1">
      <c r="A814" s="1"/>
      <c r="B814" s="142" t="s">
        <v>69</v>
      </c>
      <c r="C814" s="143"/>
      <c r="D814" s="51">
        <f>+SUM(D794:D813)</f>
        <v>257</v>
      </c>
      <c r="E814" s="51">
        <f t="shared" ref="E814" si="595">+SUM(E794:E813)</f>
        <v>0</v>
      </c>
      <c r="F814" s="51">
        <f t="shared" ref="F814:AE814" si="596">+SUM(F794:F813)</f>
        <v>0</v>
      </c>
      <c r="G814" s="51">
        <f t="shared" si="596"/>
        <v>0</v>
      </c>
      <c r="H814" s="51">
        <f t="shared" si="596"/>
        <v>0</v>
      </c>
      <c r="I814" s="51">
        <f t="shared" si="596"/>
        <v>0</v>
      </c>
      <c r="J814" s="51">
        <f t="shared" si="596"/>
        <v>0</v>
      </c>
      <c r="K814" s="51">
        <f t="shared" si="596"/>
        <v>0</v>
      </c>
      <c r="L814" s="51">
        <f t="shared" si="596"/>
        <v>259</v>
      </c>
      <c r="M814" s="51">
        <f t="shared" si="596"/>
        <v>259</v>
      </c>
      <c r="N814" s="51">
        <f t="shared" si="596"/>
        <v>259</v>
      </c>
      <c r="O814" s="51">
        <f t="shared" si="596"/>
        <v>283</v>
      </c>
      <c r="P814" s="51">
        <f t="shared" si="596"/>
        <v>259</v>
      </c>
      <c r="Q814" s="51">
        <f t="shared" si="596"/>
        <v>259</v>
      </c>
      <c r="R814" s="51">
        <f t="shared" si="596"/>
        <v>259</v>
      </c>
      <c r="S814" s="51">
        <f t="shared" si="596"/>
        <v>259</v>
      </c>
      <c r="T814" s="51">
        <f t="shared" si="596"/>
        <v>283</v>
      </c>
      <c r="U814" s="51">
        <f t="shared" si="596"/>
        <v>259</v>
      </c>
      <c r="V814" s="51">
        <f t="shared" si="596"/>
        <v>0</v>
      </c>
      <c r="W814" s="51">
        <f t="shared" si="596"/>
        <v>0</v>
      </c>
      <c r="X814" s="51">
        <f t="shared" si="596"/>
        <v>0</v>
      </c>
      <c r="Y814" s="51">
        <f t="shared" si="596"/>
        <v>283</v>
      </c>
      <c r="Z814" s="51">
        <f t="shared" si="596"/>
        <v>0</v>
      </c>
      <c r="AA814" s="51">
        <f t="shared" si="596"/>
        <v>0</v>
      </c>
      <c r="AB814" s="51">
        <f t="shared" si="596"/>
        <v>0</v>
      </c>
      <c r="AC814" s="51">
        <f t="shared" si="596"/>
        <v>0</v>
      </c>
      <c r="AD814" s="51">
        <f t="shared" si="596"/>
        <v>283</v>
      </c>
      <c r="AE814" s="51">
        <f t="shared" si="596"/>
        <v>0</v>
      </c>
    </row>
    <row r="815" spans="1:31" s="55" customFormat="1" ht="15.75" customHeight="1">
      <c r="A815" s="1"/>
      <c r="B815" s="1" t="str">
        <f>B788</f>
        <v>Organik Anak Perusahaan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31" s="55" customFormat="1" ht="14.5">
      <c r="A816" s="1"/>
      <c r="B816" s="40" t="str">
        <f>B381</f>
        <v>PT Berlian Jasa Terminal Indonesia (Grup)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31" s="55" customFormat="1" ht="14.5">
      <c r="A817" s="1"/>
      <c r="B817" s="137" t="s">
        <v>3</v>
      </c>
      <c r="C817" s="3"/>
      <c r="D817" s="4" t="s">
        <v>0</v>
      </c>
      <c r="E817" s="4" t="s">
        <v>1</v>
      </c>
      <c r="F817" s="4" t="s">
        <v>0</v>
      </c>
      <c r="G817" s="4" t="s">
        <v>1</v>
      </c>
      <c r="H817" s="4" t="s">
        <v>0</v>
      </c>
      <c r="I817" s="4" t="s">
        <v>1</v>
      </c>
      <c r="J817" s="4" t="s">
        <v>0</v>
      </c>
      <c r="K817" s="4" t="s">
        <v>1</v>
      </c>
      <c r="L817" s="5" t="s">
        <v>0</v>
      </c>
      <c r="M817" s="5" t="s">
        <v>0</v>
      </c>
      <c r="N817" s="4" t="s">
        <v>0</v>
      </c>
      <c r="O817" s="4" t="s">
        <v>1</v>
      </c>
      <c r="P817" s="6" t="s">
        <v>0</v>
      </c>
      <c r="Q817" s="5" t="s">
        <v>0</v>
      </c>
      <c r="R817" s="5" t="s">
        <v>0</v>
      </c>
      <c r="S817" s="4" t="s">
        <v>0</v>
      </c>
      <c r="T817" s="4" t="s">
        <v>1</v>
      </c>
      <c r="U817" s="6" t="s">
        <v>0</v>
      </c>
      <c r="V817" s="5" t="s">
        <v>0</v>
      </c>
      <c r="W817" s="5" t="s">
        <v>0</v>
      </c>
      <c r="X817" s="4" t="s">
        <v>0</v>
      </c>
      <c r="Y817" s="4" t="s">
        <v>1</v>
      </c>
      <c r="Z817" s="6" t="s">
        <v>0</v>
      </c>
      <c r="AA817" s="5" t="s">
        <v>0</v>
      </c>
      <c r="AB817" s="5" t="s">
        <v>0</v>
      </c>
      <c r="AC817" s="4" t="s">
        <v>0</v>
      </c>
      <c r="AD817" s="4" t="s">
        <v>1</v>
      </c>
      <c r="AE817" s="6" t="s">
        <v>0</v>
      </c>
    </row>
    <row r="818" spans="1:31" s="55" customFormat="1" ht="15" customHeight="1">
      <c r="A818" s="1"/>
      <c r="B818" s="138"/>
      <c r="C818" s="9" t="s">
        <v>38</v>
      </c>
      <c r="D818" s="9" t="s">
        <v>6</v>
      </c>
      <c r="E818" s="9" t="s">
        <v>6</v>
      </c>
      <c r="F818" s="9" t="s">
        <v>7</v>
      </c>
      <c r="G818" s="9" t="s">
        <v>7</v>
      </c>
      <c r="H818" s="9" t="s">
        <v>8</v>
      </c>
      <c r="I818" s="9" t="s">
        <v>8</v>
      </c>
      <c r="J818" s="9" t="s">
        <v>9</v>
      </c>
      <c r="K818" s="9" t="s">
        <v>9</v>
      </c>
      <c r="L818" s="10" t="s">
        <v>10</v>
      </c>
      <c r="M818" s="10" t="s">
        <v>11</v>
      </c>
      <c r="N818" s="9" t="s">
        <v>12</v>
      </c>
      <c r="O818" s="9" t="s">
        <v>6</v>
      </c>
      <c r="P818" s="11" t="s">
        <v>6</v>
      </c>
      <c r="Q818" s="10" t="s">
        <v>63</v>
      </c>
      <c r="R818" s="10" t="s">
        <v>13</v>
      </c>
      <c r="S818" s="9" t="s">
        <v>14</v>
      </c>
      <c r="T818" s="9" t="s">
        <v>7</v>
      </c>
      <c r="U818" s="11" t="s">
        <v>7</v>
      </c>
      <c r="V818" s="10" t="s">
        <v>15</v>
      </c>
      <c r="W818" s="10" t="s">
        <v>16</v>
      </c>
      <c r="X818" s="9" t="s">
        <v>17</v>
      </c>
      <c r="Y818" s="9" t="s">
        <v>8</v>
      </c>
      <c r="Z818" s="11" t="s">
        <v>8</v>
      </c>
      <c r="AA818" s="10" t="s">
        <v>18</v>
      </c>
      <c r="AB818" s="10" t="s">
        <v>19</v>
      </c>
      <c r="AC818" s="9" t="s">
        <v>9</v>
      </c>
      <c r="AD818" s="9" t="s">
        <v>9</v>
      </c>
      <c r="AE818" s="11" t="s">
        <v>20</v>
      </c>
    </row>
    <row r="819" spans="1:31" s="55" customFormat="1" ht="14.5">
      <c r="A819" s="1"/>
      <c r="B819" s="139"/>
      <c r="C819" s="13"/>
      <c r="D819" s="14">
        <v>2021</v>
      </c>
      <c r="E819" s="14">
        <v>2021</v>
      </c>
      <c r="F819" s="14">
        <v>2021</v>
      </c>
      <c r="G819" s="14">
        <v>2021</v>
      </c>
      <c r="H819" s="14">
        <v>2021</v>
      </c>
      <c r="I819" s="14">
        <v>2021</v>
      </c>
      <c r="J819" s="14">
        <v>2021</v>
      </c>
      <c r="K819" s="14">
        <v>2021</v>
      </c>
      <c r="L819" s="15" t="s">
        <v>22</v>
      </c>
      <c r="M819" s="15" t="s">
        <v>22</v>
      </c>
      <c r="N819" s="14" t="s">
        <v>22</v>
      </c>
      <c r="O819" s="14" t="s">
        <v>22</v>
      </c>
      <c r="P819" s="16">
        <v>2022</v>
      </c>
      <c r="Q819" s="15" t="s">
        <v>22</v>
      </c>
      <c r="R819" s="15" t="s">
        <v>22</v>
      </c>
      <c r="S819" s="14" t="s">
        <v>22</v>
      </c>
      <c r="T819" s="14" t="s">
        <v>22</v>
      </c>
      <c r="U819" s="16">
        <v>2022</v>
      </c>
      <c r="V819" s="15" t="s">
        <v>22</v>
      </c>
      <c r="W819" s="15" t="s">
        <v>22</v>
      </c>
      <c r="X819" s="14" t="s">
        <v>22</v>
      </c>
      <c r="Y819" s="14" t="s">
        <v>22</v>
      </c>
      <c r="Z819" s="16">
        <v>2022</v>
      </c>
      <c r="AA819" s="15" t="s">
        <v>22</v>
      </c>
      <c r="AB819" s="15" t="s">
        <v>22</v>
      </c>
      <c r="AC819" s="14">
        <v>2022</v>
      </c>
      <c r="AD819" s="14">
        <v>2022</v>
      </c>
      <c r="AE819" s="16">
        <v>2022</v>
      </c>
    </row>
    <row r="820" spans="1:31" s="55" customFormat="1" ht="14.5">
      <c r="A820" s="1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 spans="1:31" s="55" customFormat="1" ht="14.5">
      <c r="A821" s="1"/>
      <c r="B821" s="33">
        <v>1</v>
      </c>
      <c r="C821" s="49">
        <v>1</v>
      </c>
      <c r="D821" s="29">
        <v>15</v>
      </c>
      <c r="E821" s="29">
        <v>0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29">
        <f>E821+G821+I821</f>
        <v>0</v>
      </c>
      <c r="L821" s="29">
        <v>14</v>
      </c>
      <c r="M821" s="29">
        <v>15</v>
      </c>
      <c r="N821" s="29">
        <v>15</v>
      </c>
      <c r="O821" s="29">
        <v>0</v>
      </c>
      <c r="P821" s="29">
        <f>N821</f>
        <v>15</v>
      </c>
      <c r="Q821" s="29">
        <v>15</v>
      </c>
      <c r="R821" s="29">
        <v>15</v>
      </c>
      <c r="S821" s="29">
        <v>15</v>
      </c>
      <c r="T821" s="29">
        <v>0</v>
      </c>
      <c r="U821" s="29">
        <f>S821</f>
        <v>15</v>
      </c>
      <c r="V821" s="29">
        <v>0</v>
      </c>
      <c r="W821" s="29">
        <v>0</v>
      </c>
      <c r="X821" s="29">
        <v>0</v>
      </c>
      <c r="Y821" s="29">
        <v>0</v>
      </c>
      <c r="Z821" s="29">
        <f>X821</f>
        <v>0</v>
      </c>
      <c r="AA821" s="29">
        <v>0</v>
      </c>
      <c r="AB821" s="29">
        <v>0</v>
      </c>
      <c r="AC821" s="29">
        <v>0</v>
      </c>
      <c r="AD821" s="29">
        <v>0</v>
      </c>
      <c r="AE821" s="29">
        <f>AC821</f>
        <v>0</v>
      </c>
    </row>
    <row r="822" spans="1:31" s="55" customFormat="1" ht="14.5">
      <c r="A822" s="1"/>
      <c r="B822" s="33">
        <v>2</v>
      </c>
      <c r="C822" s="49">
        <v>2</v>
      </c>
      <c r="D822" s="29">
        <v>14</v>
      </c>
      <c r="E822" s="29">
        <v>0</v>
      </c>
      <c r="F822" s="29">
        <v>0</v>
      </c>
      <c r="G822" s="29">
        <v>0</v>
      </c>
      <c r="H822" s="29">
        <v>0</v>
      </c>
      <c r="I822" s="29">
        <v>0</v>
      </c>
      <c r="J822" s="29">
        <v>0</v>
      </c>
      <c r="K822" s="29">
        <f t="shared" ref="K822:K840" si="597">E822+G822+I822</f>
        <v>0</v>
      </c>
      <c r="L822" s="29">
        <v>16</v>
      </c>
      <c r="M822" s="29">
        <v>14</v>
      </c>
      <c r="N822" s="29">
        <v>14</v>
      </c>
      <c r="O822" s="29">
        <v>2</v>
      </c>
      <c r="P822" s="29">
        <f t="shared" ref="P822:P840" si="598">N822</f>
        <v>14</v>
      </c>
      <c r="Q822" s="29">
        <v>14</v>
      </c>
      <c r="R822" s="29">
        <v>13</v>
      </c>
      <c r="S822" s="29">
        <v>13</v>
      </c>
      <c r="T822" s="29">
        <v>2</v>
      </c>
      <c r="U822" s="29">
        <f t="shared" ref="U822:U840" si="599">S822</f>
        <v>13</v>
      </c>
      <c r="V822" s="29">
        <v>0</v>
      </c>
      <c r="W822" s="29">
        <v>0</v>
      </c>
      <c r="X822" s="29">
        <v>0</v>
      </c>
      <c r="Y822" s="29">
        <v>2</v>
      </c>
      <c r="Z822" s="29">
        <f t="shared" ref="Z822:Z840" si="600">X822</f>
        <v>0</v>
      </c>
      <c r="AA822" s="29">
        <v>0</v>
      </c>
      <c r="AB822" s="29">
        <v>0</v>
      </c>
      <c r="AC822" s="29">
        <v>0</v>
      </c>
      <c r="AD822" s="29">
        <v>2</v>
      </c>
      <c r="AE822" s="29">
        <f t="shared" ref="AE822:AE840" si="601">AC822</f>
        <v>0</v>
      </c>
    </row>
    <row r="823" spans="1:31" s="55" customFormat="1" ht="14.5">
      <c r="A823" s="1"/>
      <c r="B823" s="33">
        <v>3</v>
      </c>
      <c r="C823" s="49">
        <v>3</v>
      </c>
      <c r="D823" s="29">
        <v>24</v>
      </c>
      <c r="E823" s="29">
        <v>0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29">
        <f t="shared" si="597"/>
        <v>0</v>
      </c>
      <c r="L823" s="29">
        <v>23</v>
      </c>
      <c r="M823" s="29">
        <v>24</v>
      </c>
      <c r="N823" s="29">
        <v>23</v>
      </c>
      <c r="O823" s="29">
        <v>7</v>
      </c>
      <c r="P823" s="29">
        <f t="shared" si="598"/>
        <v>23</v>
      </c>
      <c r="Q823" s="29">
        <v>23</v>
      </c>
      <c r="R823" s="29">
        <v>23</v>
      </c>
      <c r="S823" s="29">
        <v>23</v>
      </c>
      <c r="T823" s="29">
        <v>7</v>
      </c>
      <c r="U823" s="29">
        <f t="shared" si="599"/>
        <v>23</v>
      </c>
      <c r="V823" s="29">
        <v>0</v>
      </c>
      <c r="W823" s="29">
        <v>0</v>
      </c>
      <c r="X823" s="29">
        <v>0</v>
      </c>
      <c r="Y823" s="29">
        <v>7</v>
      </c>
      <c r="Z823" s="29">
        <f t="shared" si="600"/>
        <v>0</v>
      </c>
      <c r="AA823" s="29">
        <v>0</v>
      </c>
      <c r="AB823" s="29">
        <v>0</v>
      </c>
      <c r="AC823" s="29">
        <v>0</v>
      </c>
      <c r="AD823" s="29">
        <v>7</v>
      </c>
      <c r="AE823" s="29">
        <f t="shared" si="601"/>
        <v>0</v>
      </c>
    </row>
    <row r="824" spans="1:31" s="55" customFormat="1" ht="14.5">
      <c r="A824" s="1"/>
      <c r="B824" s="33">
        <v>4</v>
      </c>
      <c r="C824" s="49">
        <v>4</v>
      </c>
      <c r="D824" s="29">
        <v>27</v>
      </c>
      <c r="E824" s="29">
        <v>0</v>
      </c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29">
        <f t="shared" si="597"/>
        <v>0</v>
      </c>
      <c r="L824" s="29">
        <v>25</v>
      </c>
      <c r="M824" s="29">
        <v>26</v>
      </c>
      <c r="N824" s="29">
        <v>26</v>
      </c>
      <c r="O824" s="29">
        <v>1</v>
      </c>
      <c r="P824" s="29">
        <f t="shared" si="598"/>
        <v>26</v>
      </c>
      <c r="Q824" s="29">
        <v>26</v>
      </c>
      <c r="R824" s="29">
        <v>26</v>
      </c>
      <c r="S824" s="29">
        <v>26</v>
      </c>
      <c r="T824" s="29">
        <v>1</v>
      </c>
      <c r="U824" s="29">
        <f t="shared" si="599"/>
        <v>26</v>
      </c>
      <c r="V824" s="29">
        <v>0</v>
      </c>
      <c r="W824" s="29">
        <v>0</v>
      </c>
      <c r="X824" s="29">
        <v>0</v>
      </c>
      <c r="Y824" s="29">
        <v>1</v>
      </c>
      <c r="Z824" s="29">
        <f t="shared" si="600"/>
        <v>0</v>
      </c>
      <c r="AA824" s="29">
        <v>0</v>
      </c>
      <c r="AB824" s="29">
        <v>0</v>
      </c>
      <c r="AC824" s="29">
        <v>0</v>
      </c>
      <c r="AD824" s="29">
        <v>1</v>
      </c>
      <c r="AE824" s="29">
        <f t="shared" si="601"/>
        <v>0</v>
      </c>
    </row>
    <row r="825" spans="1:31" s="55" customFormat="1" ht="14.5">
      <c r="A825" s="1"/>
      <c r="B825" s="33">
        <v>5</v>
      </c>
      <c r="C825" s="49">
        <v>5</v>
      </c>
      <c r="D825" s="29">
        <v>8</v>
      </c>
      <c r="E825" s="29">
        <v>0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29">
        <f t="shared" si="597"/>
        <v>0</v>
      </c>
      <c r="L825" s="29">
        <v>8</v>
      </c>
      <c r="M825" s="29">
        <v>8</v>
      </c>
      <c r="N825" s="29">
        <v>9</v>
      </c>
      <c r="O825" s="29">
        <v>15</v>
      </c>
      <c r="P825" s="29">
        <f t="shared" si="598"/>
        <v>9</v>
      </c>
      <c r="Q825" s="29">
        <v>9</v>
      </c>
      <c r="R825" s="29">
        <v>8</v>
      </c>
      <c r="S825" s="29">
        <v>8</v>
      </c>
      <c r="T825" s="29">
        <v>15</v>
      </c>
      <c r="U825" s="29">
        <f t="shared" si="599"/>
        <v>8</v>
      </c>
      <c r="V825" s="29">
        <v>0</v>
      </c>
      <c r="W825" s="29">
        <v>0</v>
      </c>
      <c r="X825" s="29">
        <v>0</v>
      </c>
      <c r="Y825" s="29">
        <v>15</v>
      </c>
      <c r="Z825" s="29">
        <f t="shared" si="600"/>
        <v>0</v>
      </c>
      <c r="AA825" s="29">
        <v>0</v>
      </c>
      <c r="AB825" s="29">
        <v>0</v>
      </c>
      <c r="AC825" s="29">
        <v>0</v>
      </c>
      <c r="AD825" s="29">
        <v>15</v>
      </c>
      <c r="AE825" s="29">
        <f t="shared" si="601"/>
        <v>0</v>
      </c>
    </row>
    <row r="826" spans="1:31" s="55" customFormat="1" ht="14.5">
      <c r="A826" s="1"/>
      <c r="B826" s="33">
        <v>6</v>
      </c>
      <c r="C826" s="49">
        <v>6</v>
      </c>
      <c r="D826" s="29">
        <v>16</v>
      </c>
      <c r="E826" s="29">
        <v>0</v>
      </c>
      <c r="F826" s="29">
        <v>0</v>
      </c>
      <c r="G826" s="29">
        <v>0</v>
      </c>
      <c r="H826" s="29">
        <v>0</v>
      </c>
      <c r="I826" s="29">
        <v>0</v>
      </c>
      <c r="J826" s="29">
        <v>0</v>
      </c>
      <c r="K826" s="29">
        <f t="shared" si="597"/>
        <v>0</v>
      </c>
      <c r="L826" s="29">
        <v>15</v>
      </c>
      <c r="M826" s="29">
        <v>14</v>
      </c>
      <c r="N826" s="29">
        <v>14</v>
      </c>
      <c r="O826" s="29">
        <v>14</v>
      </c>
      <c r="P826" s="29">
        <f t="shared" si="598"/>
        <v>14</v>
      </c>
      <c r="Q826" s="29">
        <v>14</v>
      </c>
      <c r="R826" s="29">
        <v>14</v>
      </c>
      <c r="S826" s="29">
        <v>14</v>
      </c>
      <c r="T826" s="29">
        <v>14</v>
      </c>
      <c r="U826" s="29">
        <f t="shared" si="599"/>
        <v>14</v>
      </c>
      <c r="V826" s="29">
        <v>0</v>
      </c>
      <c r="W826" s="29">
        <v>0</v>
      </c>
      <c r="X826" s="29">
        <v>0</v>
      </c>
      <c r="Y826" s="29">
        <v>14</v>
      </c>
      <c r="Z826" s="29">
        <f t="shared" si="600"/>
        <v>0</v>
      </c>
      <c r="AA826" s="29">
        <v>0</v>
      </c>
      <c r="AB826" s="29">
        <v>0</v>
      </c>
      <c r="AC826" s="29">
        <v>0</v>
      </c>
      <c r="AD826" s="29">
        <v>14</v>
      </c>
      <c r="AE826" s="29">
        <f t="shared" si="601"/>
        <v>0</v>
      </c>
    </row>
    <row r="827" spans="1:31" s="55" customFormat="1" ht="14.5">
      <c r="A827" s="1"/>
      <c r="B827" s="33">
        <v>7</v>
      </c>
      <c r="C827" s="49">
        <v>7</v>
      </c>
      <c r="D827" s="29">
        <v>138</v>
      </c>
      <c r="E827" s="29">
        <v>0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29">
        <f t="shared" si="597"/>
        <v>0</v>
      </c>
      <c r="L827" s="29">
        <v>138</v>
      </c>
      <c r="M827" s="29">
        <v>138</v>
      </c>
      <c r="N827" s="29">
        <v>137</v>
      </c>
      <c r="O827" s="29">
        <v>24</v>
      </c>
      <c r="P827" s="29">
        <f t="shared" si="598"/>
        <v>137</v>
      </c>
      <c r="Q827" s="29">
        <v>137</v>
      </c>
      <c r="R827" s="29">
        <v>137</v>
      </c>
      <c r="S827" s="29">
        <v>137</v>
      </c>
      <c r="T827" s="29">
        <v>24</v>
      </c>
      <c r="U827" s="29">
        <f t="shared" si="599"/>
        <v>137</v>
      </c>
      <c r="V827" s="29">
        <v>0</v>
      </c>
      <c r="W827" s="29">
        <v>0</v>
      </c>
      <c r="X827" s="29">
        <v>0</v>
      </c>
      <c r="Y827" s="29">
        <v>24</v>
      </c>
      <c r="Z827" s="29">
        <f t="shared" si="600"/>
        <v>0</v>
      </c>
      <c r="AA827" s="29">
        <v>0</v>
      </c>
      <c r="AB827" s="29">
        <v>0</v>
      </c>
      <c r="AC827" s="29">
        <v>0</v>
      </c>
      <c r="AD827" s="29">
        <v>24</v>
      </c>
      <c r="AE827" s="29">
        <f t="shared" si="601"/>
        <v>0</v>
      </c>
    </row>
    <row r="828" spans="1:31" s="55" customFormat="1" ht="14.5">
      <c r="A828" s="1"/>
      <c r="B828" s="33">
        <v>8</v>
      </c>
      <c r="C828" s="49">
        <v>8</v>
      </c>
      <c r="D828" s="29">
        <v>124</v>
      </c>
      <c r="E828" s="29">
        <v>0</v>
      </c>
      <c r="F828" s="29">
        <v>0</v>
      </c>
      <c r="G828" s="29">
        <v>0</v>
      </c>
      <c r="H828" s="29">
        <v>0</v>
      </c>
      <c r="I828" s="29">
        <v>0</v>
      </c>
      <c r="J828" s="29">
        <v>0</v>
      </c>
      <c r="K828" s="29">
        <f t="shared" si="597"/>
        <v>0</v>
      </c>
      <c r="L828" s="29">
        <v>121</v>
      </c>
      <c r="M828" s="29">
        <v>121</v>
      </c>
      <c r="N828" s="29">
        <v>121</v>
      </c>
      <c r="O828" s="29">
        <v>27</v>
      </c>
      <c r="P828" s="29">
        <f t="shared" si="598"/>
        <v>121</v>
      </c>
      <c r="Q828" s="29">
        <v>120</v>
      </c>
      <c r="R828" s="29">
        <v>120</v>
      </c>
      <c r="S828" s="29">
        <v>120</v>
      </c>
      <c r="T828" s="29">
        <v>27</v>
      </c>
      <c r="U828" s="29">
        <f t="shared" si="599"/>
        <v>120</v>
      </c>
      <c r="V828" s="29">
        <v>0</v>
      </c>
      <c r="W828" s="29">
        <v>0</v>
      </c>
      <c r="X828" s="29">
        <v>0</v>
      </c>
      <c r="Y828" s="29">
        <v>27</v>
      </c>
      <c r="Z828" s="29">
        <f t="shared" si="600"/>
        <v>0</v>
      </c>
      <c r="AA828" s="29">
        <v>0</v>
      </c>
      <c r="AB828" s="29">
        <v>0</v>
      </c>
      <c r="AC828" s="29">
        <v>0</v>
      </c>
      <c r="AD828" s="29">
        <v>27</v>
      </c>
      <c r="AE828" s="29">
        <f t="shared" si="601"/>
        <v>0</v>
      </c>
    </row>
    <row r="829" spans="1:31" s="55" customFormat="1" ht="14.5">
      <c r="A829" s="1"/>
      <c r="B829" s="33">
        <v>9</v>
      </c>
      <c r="C829" s="49">
        <v>9</v>
      </c>
      <c r="D829" s="29">
        <v>29</v>
      </c>
      <c r="E829" s="29">
        <v>0</v>
      </c>
      <c r="F829" s="29">
        <v>0</v>
      </c>
      <c r="G829" s="29">
        <v>0</v>
      </c>
      <c r="H829" s="29">
        <v>0</v>
      </c>
      <c r="I829" s="29">
        <v>0</v>
      </c>
      <c r="J829" s="29">
        <v>0</v>
      </c>
      <c r="K829" s="29">
        <f t="shared" si="597"/>
        <v>0</v>
      </c>
      <c r="L829" s="29">
        <v>178</v>
      </c>
      <c r="M829" s="29">
        <v>179</v>
      </c>
      <c r="N829" s="29">
        <v>179</v>
      </c>
      <c r="O829" s="29">
        <v>8</v>
      </c>
      <c r="P829" s="29">
        <f t="shared" si="598"/>
        <v>179</v>
      </c>
      <c r="Q829" s="29">
        <v>179</v>
      </c>
      <c r="R829" s="29">
        <v>178</v>
      </c>
      <c r="S829" s="29">
        <v>178</v>
      </c>
      <c r="T829" s="29">
        <v>8</v>
      </c>
      <c r="U829" s="29">
        <f t="shared" si="599"/>
        <v>178</v>
      </c>
      <c r="V829" s="29">
        <v>0</v>
      </c>
      <c r="W829" s="29">
        <v>0</v>
      </c>
      <c r="X829" s="29">
        <v>0</v>
      </c>
      <c r="Y829" s="29">
        <v>8</v>
      </c>
      <c r="Z829" s="29">
        <f t="shared" si="600"/>
        <v>0</v>
      </c>
      <c r="AA829" s="29">
        <v>0</v>
      </c>
      <c r="AB829" s="29">
        <v>0</v>
      </c>
      <c r="AC829" s="29">
        <v>0</v>
      </c>
      <c r="AD829" s="29">
        <v>8</v>
      </c>
      <c r="AE829" s="29">
        <f t="shared" si="601"/>
        <v>0</v>
      </c>
    </row>
    <row r="830" spans="1:31" s="55" customFormat="1" ht="14.5">
      <c r="A830" s="1"/>
      <c r="B830" s="33">
        <v>10</v>
      </c>
      <c r="C830" s="49">
        <v>10</v>
      </c>
      <c r="D830" s="29">
        <v>23</v>
      </c>
      <c r="E830" s="29">
        <v>0</v>
      </c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29">
        <f t="shared" si="597"/>
        <v>0</v>
      </c>
      <c r="L830" s="29">
        <v>15</v>
      </c>
      <c r="M830" s="29">
        <v>19</v>
      </c>
      <c r="N830" s="29">
        <v>19</v>
      </c>
      <c r="O830" s="29">
        <v>16</v>
      </c>
      <c r="P830" s="29">
        <f t="shared" si="598"/>
        <v>19</v>
      </c>
      <c r="Q830" s="29">
        <v>19</v>
      </c>
      <c r="R830" s="29">
        <v>19</v>
      </c>
      <c r="S830" s="29">
        <v>19</v>
      </c>
      <c r="T830" s="29">
        <v>16</v>
      </c>
      <c r="U830" s="29">
        <f t="shared" si="599"/>
        <v>19</v>
      </c>
      <c r="V830" s="29">
        <v>0</v>
      </c>
      <c r="W830" s="29">
        <v>0</v>
      </c>
      <c r="X830" s="29">
        <v>0</v>
      </c>
      <c r="Y830" s="29">
        <v>16</v>
      </c>
      <c r="Z830" s="29">
        <f t="shared" si="600"/>
        <v>0</v>
      </c>
      <c r="AA830" s="29">
        <v>0</v>
      </c>
      <c r="AB830" s="29">
        <v>0</v>
      </c>
      <c r="AC830" s="29">
        <v>0</v>
      </c>
      <c r="AD830" s="29">
        <v>16</v>
      </c>
      <c r="AE830" s="29">
        <f t="shared" si="601"/>
        <v>0</v>
      </c>
    </row>
    <row r="831" spans="1:31" s="55" customFormat="1" ht="14.5">
      <c r="A831" s="1"/>
      <c r="B831" s="33">
        <v>11</v>
      </c>
      <c r="C831" s="49">
        <v>11</v>
      </c>
      <c r="D831" s="29">
        <v>0</v>
      </c>
      <c r="E831" s="29">
        <v>0</v>
      </c>
      <c r="F831" s="29">
        <v>0</v>
      </c>
      <c r="G831" s="29">
        <v>0</v>
      </c>
      <c r="H831" s="29">
        <v>0</v>
      </c>
      <c r="I831" s="29">
        <v>0</v>
      </c>
      <c r="J831" s="29">
        <v>0</v>
      </c>
      <c r="K831" s="29">
        <f t="shared" si="597"/>
        <v>0</v>
      </c>
      <c r="L831" s="29">
        <v>0</v>
      </c>
      <c r="M831" s="29">
        <v>0</v>
      </c>
      <c r="N831" s="29">
        <v>0</v>
      </c>
      <c r="O831" s="29">
        <v>138</v>
      </c>
      <c r="P831" s="29">
        <f t="shared" si="598"/>
        <v>0</v>
      </c>
      <c r="Q831" s="29">
        <v>0</v>
      </c>
      <c r="R831" s="29">
        <v>0</v>
      </c>
      <c r="S831" s="29">
        <v>0</v>
      </c>
      <c r="T831" s="29">
        <v>138</v>
      </c>
      <c r="U831" s="29">
        <f t="shared" si="599"/>
        <v>0</v>
      </c>
      <c r="V831" s="29">
        <v>0</v>
      </c>
      <c r="W831" s="29">
        <v>0</v>
      </c>
      <c r="X831" s="29">
        <v>0</v>
      </c>
      <c r="Y831" s="29">
        <v>138</v>
      </c>
      <c r="Z831" s="29">
        <f t="shared" si="600"/>
        <v>0</v>
      </c>
      <c r="AA831" s="29">
        <v>0</v>
      </c>
      <c r="AB831" s="29">
        <v>0</v>
      </c>
      <c r="AC831" s="29">
        <v>0</v>
      </c>
      <c r="AD831" s="29">
        <v>138</v>
      </c>
      <c r="AE831" s="29">
        <f t="shared" si="601"/>
        <v>0</v>
      </c>
    </row>
    <row r="832" spans="1:31" s="55" customFormat="1" ht="14.5">
      <c r="A832" s="1"/>
      <c r="B832" s="33">
        <v>12</v>
      </c>
      <c r="C832" s="49">
        <v>12</v>
      </c>
      <c r="D832" s="29">
        <v>2</v>
      </c>
      <c r="E832" s="29">
        <v>0</v>
      </c>
      <c r="F832" s="29">
        <v>0</v>
      </c>
      <c r="G832" s="29">
        <v>0</v>
      </c>
      <c r="H832" s="29">
        <v>0</v>
      </c>
      <c r="I832" s="29">
        <v>0</v>
      </c>
      <c r="J832" s="29">
        <v>0</v>
      </c>
      <c r="K832" s="29">
        <f t="shared" si="597"/>
        <v>0</v>
      </c>
      <c r="L832" s="29">
        <v>2</v>
      </c>
      <c r="M832" s="29">
        <v>2</v>
      </c>
      <c r="N832" s="29">
        <v>2</v>
      </c>
      <c r="O832" s="29">
        <v>129</v>
      </c>
      <c r="P832" s="29">
        <f t="shared" si="598"/>
        <v>2</v>
      </c>
      <c r="Q832" s="29">
        <v>2</v>
      </c>
      <c r="R832" s="29">
        <v>2</v>
      </c>
      <c r="S832" s="29">
        <v>2</v>
      </c>
      <c r="T832" s="29">
        <v>129</v>
      </c>
      <c r="U832" s="29">
        <f t="shared" si="599"/>
        <v>2</v>
      </c>
      <c r="V832" s="29">
        <v>0</v>
      </c>
      <c r="W832" s="29">
        <v>0</v>
      </c>
      <c r="X832" s="29">
        <v>0</v>
      </c>
      <c r="Y832" s="29">
        <v>129</v>
      </c>
      <c r="Z832" s="29">
        <f t="shared" si="600"/>
        <v>0</v>
      </c>
      <c r="AA832" s="29">
        <v>0</v>
      </c>
      <c r="AB832" s="29">
        <v>0</v>
      </c>
      <c r="AC832" s="29">
        <v>0</v>
      </c>
      <c r="AD832" s="29">
        <v>129</v>
      </c>
      <c r="AE832" s="29">
        <f t="shared" si="601"/>
        <v>0</v>
      </c>
    </row>
    <row r="833" spans="1:31" s="55" customFormat="1" ht="15.75" customHeight="1">
      <c r="A833" s="1"/>
      <c r="B833" s="33">
        <v>13</v>
      </c>
      <c r="C833" s="49">
        <v>13</v>
      </c>
      <c r="D833" s="29">
        <v>0</v>
      </c>
      <c r="E833" s="29">
        <v>0</v>
      </c>
      <c r="F833" s="29">
        <v>0</v>
      </c>
      <c r="G833" s="29">
        <v>0</v>
      </c>
      <c r="H833" s="29">
        <v>0</v>
      </c>
      <c r="I833" s="29">
        <v>0</v>
      </c>
      <c r="J833" s="29">
        <v>0</v>
      </c>
      <c r="K833" s="29">
        <f t="shared" si="597"/>
        <v>0</v>
      </c>
      <c r="L833" s="29">
        <v>0</v>
      </c>
      <c r="M833" s="29">
        <v>0</v>
      </c>
      <c r="N833" s="29">
        <v>0</v>
      </c>
      <c r="O833" s="29">
        <v>290</v>
      </c>
      <c r="P833" s="29">
        <f t="shared" si="598"/>
        <v>0</v>
      </c>
      <c r="Q833" s="29">
        <v>0</v>
      </c>
      <c r="R833" s="29">
        <v>0</v>
      </c>
      <c r="S833" s="29">
        <v>0</v>
      </c>
      <c r="T833" s="29">
        <v>290</v>
      </c>
      <c r="U833" s="29">
        <f t="shared" si="599"/>
        <v>0</v>
      </c>
      <c r="V833" s="29">
        <v>0</v>
      </c>
      <c r="W833" s="29">
        <v>0</v>
      </c>
      <c r="X833" s="29">
        <v>0</v>
      </c>
      <c r="Y833" s="29">
        <v>290</v>
      </c>
      <c r="Z833" s="29">
        <f t="shared" si="600"/>
        <v>0</v>
      </c>
      <c r="AA833" s="29">
        <v>0</v>
      </c>
      <c r="AB833" s="29">
        <v>0</v>
      </c>
      <c r="AC833" s="29">
        <v>0</v>
      </c>
      <c r="AD833" s="29">
        <v>290</v>
      </c>
      <c r="AE833" s="29">
        <f t="shared" si="601"/>
        <v>0</v>
      </c>
    </row>
    <row r="834" spans="1:31" s="55" customFormat="1" ht="15.75" customHeight="1">
      <c r="A834" s="1"/>
      <c r="B834" s="33">
        <v>14</v>
      </c>
      <c r="C834" s="49">
        <v>14</v>
      </c>
      <c r="D834" s="29">
        <v>0</v>
      </c>
      <c r="E834" s="29">
        <v>0</v>
      </c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29">
        <f t="shared" si="597"/>
        <v>0</v>
      </c>
      <c r="L834" s="29">
        <v>0</v>
      </c>
      <c r="M834" s="29">
        <v>0</v>
      </c>
      <c r="N834" s="29">
        <v>0</v>
      </c>
      <c r="O834" s="29">
        <v>21</v>
      </c>
      <c r="P834" s="29">
        <f t="shared" si="598"/>
        <v>0</v>
      </c>
      <c r="Q834" s="29">
        <v>0</v>
      </c>
      <c r="R834" s="29">
        <v>0</v>
      </c>
      <c r="S834" s="29">
        <v>0</v>
      </c>
      <c r="T834" s="29">
        <v>21</v>
      </c>
      <c r="U834" s="29">
        <f t="shared" si="599"/>
        <v>0</v>
      </c>
      <c r="V834" s="29">
        <v>0</v>
      </c>
      <c r="W834" s="29">
        <v>0</v>
      </c>
      <c r="X834" s="29">
        <v>0</v>
      </c>
      <c r="Y834" s="29">
        <v>21</v>
      </c>
      <c r="Z834" s="29">
        <f t="shared" si="600"/>
        <v>0</v>
      </c>
      <c r="AA834" s="29">
        <v>0</v>
      </c>
      <c r="AB834" s="29">
        <v>0</v>
      </c>
      <c r="AC834" s="29">
        <v>0</v>
      </c>
      <c r="AD834" s="29">
        <v>21</v>
      </c>
      <c r="AE834" s="29">
        <f t="shared" si="601"/>
        <v>0</v>
      </c>
    </row>
    <row r="835" spans="1:31" s="55" customFormat="1" ht="15.75" customHeight="1">
      <c r="A835" s="1"/>
      <c r="B835" s="33">
        <v>15</v>
      </c>
      <c r="C835" s="49">
        <v>15</v>
      </c>
      <c r="D835" s="29">
        <v>0</v>
      </c>
      <c r="E835" s="29">
        <v>0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29">
        <f t="shared" si="597"/>
        <v>0</v>
      </c>
      <c r="L835" s="29">
        <v>0</v>
      </c>
      <c r="M835" s="29">
        <v>0</v>
      </c>
      <c r="N835" s="29">
        <v>0</v>
      </c>
      <c r="O835" s="29">
        <v>0</v>
      </c>
      <c r="P835" s="29">
        <f t="shared" si="598"/>
        <v>0</v>
      </c>
      <c r="Q835" s="29">
        <v>0</v>
      </c>
      <c r="R835" s="29">
        <v>0</v>
      </c>
      <c r="S835" s="29">
        <v>0</v>
      </c>
      <c r="T835" s="29">
        <v>0</v>
      </c>
      <c r="U835" s="29">
        <f t="shared" si="599"/>
        <v>0</v>
      </c>
      <c r="V835" s="29">
        <v>0</v>
      </c>
      <c r="W835" s="29">
        <v>0</v>
      </c>
      <c r="X835" s="29">
        <v>0</v>
      </c>
      <c r="Y835" s="29">
        <v>0</v>
      </c>
      <c r="Z835" s="29">
        <f t="shared" si="600"/>
        <v>0</v>
      </c>
      <c r="AA835" s="29">
        <v>0</v>
      </c>
      <c r="AB835" s="29">
        <v>0</v>
      </c>
      <c r="AC835" s="29">
        <v>0</v>
      </c>
      <c r="AD835" s="29">
        <v>0</v>
      </c>
      <c r="AE835" s="29">
        <f t="shared" si="601"/>
        <v>0</v>
      </c>
    </row>
    <row r="836" spans="1:31" s="55" customFormat="1" ht="15.75" customHeight="1">
      <c r="A836" s="1"/>
      <c r="B836" s="33">
        <v>16</v>
      </c>
      <c r="C836" s="49">
        <v>16</v>
      </c>
      <c r="D836" s="29">
        <v>0</v>
      </c>
      <c r="E836" s="29">
        <v>0</v>
      </c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29">
        <f t="shared" si="597"/>
        <v>0</v>
      </c>
      <c r="L836" s="29">
        <v>0</v>
      </c>
      <c r="M836" s="29">
        <v>0</v>
      </c>
      <c r="N836" s="29">
        <v>0</v>
      </c>
      <c r="O836" s="29">
        <v>2</v>
      </c>
      <c r="P836" s="29">
        <f t="shared" si="598"/>
        <v>0</v>
      </c>
      <c r="Q836" s="29">
        <v>0</v>
      </c>
      <c r="R836" s="29">
        <v>0</v>
      </c>
      <c r="S836" s="29">
        <v>0</v>
      </c>
      <c r="T836" s="29">
        <v>2</v>
      </c>
      <c r="U836" s="29">
        <f t="shared" si="599"/>
        <v>0</v>
      </c>
      <c r="V836" s="29">
        <v>0</v>
      </c>
      <c r="W836" s="29">
        <v>0</v>
      </c>
      <c r="X836" s="29">
        <v>0</v>
      </c>
      <c r="Y836" s="29">
        <v>2</v>
      </c>
      <c r="Z836" s="29">
        <f t="shared" si="600"/>
        <v>0</v>
      </c>
      <c r="AA836" s="29">
        <v>0</v>
      </c>
      <c r="AB836" s="29">
        <v>0</v>
      </c>
      <c r="AC836" s="29">
        <v>0</v>
      </c>
      <c r="AD836" s="29">
        <v>2</v>
      </c>
      <c r="AE836" s="29">
        <f t="shared" si="601"/>
        <v>0</v>
      </c>
    </row>
    <row r="837" spans="1:31" s="55" customFormat="1" ht="15.75" customHeight="1">
      <c r="A837" s="1"/>
      <c r="B837" s="33">
        <v>17</v>
      </c>
      <c r="C837" s="49">
        <v>17</v>
      </c>
      <c r="D837" s="29">
        <v>0</v>
      </c>
      <c r="E837" s="29">
        <v>0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29">
        <f t="shared" si="597"/>
        <v>0</v>
      </c>
      <c r="L837" s="29">
        <v>0</v>
      </c>
      <c r="M837" s="29">
        <v>0</v>
      </c>
      <c r="N837" s="29">
        <v>0</v>
      </c>
      <c r="O837" s="29">
        <v>0</v>
      </c>
      <c r="P837" s="29">
        <f t="shared" si="598"/>
        <v>0</v>
      </c>
      <c r="Q837" s="29">
        <v>0</v>
      </c>
      <c r="R837" s="29">
        <v>0</v>
      </c>
      <c r="S837" s="29">
        <v>0</v>
      </c>
      <c r="T837" s="29">
        <v>0</v>
      </c>
      <c r="U837" s="29">
        <f t="shared" si="599"/>
        <v>0</v>
      </c>
      <c r="V837" s="29">
        <v>0</v>
      </c>
      <c r="W837" s="29">
        <v>0</v>
      </c>
      <c r="X837" s="29">
        <v>0</v>
      </c>
      <c r="Y837" s="29">
        <v>0</v>
      </c>
      <c r="Z837" s="29">
        <f t="shared" si="600"/>
        <v>0</v>
      </c>
      <c r="AA837" s="29">
        <v>0</v>
      </c>
      <c r="AB837" s="29">
        <v>0</v>
      </c>
      <c r="AC837" s="29">
        <v>0</v>
      </c>
      <c r="AD837" s="29">
        <v>0</v>
      </c>
      <c r="AE837" s="29">
        <f t="shared" si="601"/>
        <v>0</v>
      </c>
    </row>
    <row r="838" spans="1:31" s="55" customFormat="1" ht="15.75" customHeight="1">
      <c r="A838" s="1"/>
      <c r="B838" s="33">
        <v>18</v>
      </c>
      <c r="C838" s="49">
        <v>18</v>
      </c>
      <c r="D838" s="29">
        <v>431</v>
      </c>
      <c r="E838" s="29">
        <v>0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29">
        <f t="shared" si="597"/>
        <v>0</v>
      </c>
      <c r="L838" s="29">
        <v>569</v>
      </c>
      <c r="M838" s="29">
        <v>571</v>
      </c>
      <c r="N838" s="29">
        <v>570</v>
      </c>
      <c r="O838" s="29">
        <v>0</v>
      </c>
      <c r="P838" s="29">
        <f t="shared" si="598"/>
        <v>570</v>
      </c>
      <c r="Q838" s="29">
        <v>569</v>
      </c>
      <c r="R838" s="29">
        <v>566</v>
      </c>
      <c r="S838" s="29">
        <v>566</v>
      </c>
      <c r="T838" s="29">
        <v>0</v>
      </c>
      <c r="U838" s="29">
        <f t="shared" si="599"/>
        <v>566</v>
      </c>
      <c r="V838" s="29">
        <v>0</v>
      </c>
      <c r="W838" s="29">
        <v>0</v>
      </c>
      <c r="X838" s="29">
        <v>0</v>
      </c>
      <c r="Y838" s="29">
        <v>0</v>
      </c>
      <c r="Z838" s="29">
        <f t="shared" si="600"/>
        <v>0</v>
      </c>
      <c r="AA838" s="29">
        <v>0</v>
      </c>
      <c r="AB838" s="29">
        <v>0</v>
      </c>
      <c r="AC838" s="29">
        <v>0</v>
      </c>
      <c r="AD838" s="29">
        <v>0</v>
      </c>
      <c r="AE838" s="29">
        <f t="shared" si="601"/>
        <v>0</v>
      </c>
    </row>
    <row r="839" spans="1:31" s="55" customFormat="1" ht="15.75" customHeight="1">
      <c r="A839" s="1"/>
      <c r="B839" s="33">
        <v>19</v>
      </c>
      <c r="C839" s="49">
        <v>19</v>
      </c>
      <c r="D839" s="29">
        <v>0</v>
      </c>
      <c r="E839" s="29">
        <v>0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29">
        <f t="shared" si="597"/>
        <v>0</v>
      </c>
      <c r="L839" s="29">
        <v>0</v>
      </c>
      <c r="M839" s="29">
        <v>0</v>
      </c>
      <c r="N839" s="29">
        <v>0</v>
      </c>
      <c r="O839" s="29">
        <v>0</v>
      </c>
      <c r="P839" s="29">
        <f t="shared" si="598"/>
        <v>0</v>
      </c>
      <c r="Q839" s="29">
        <v>0</v>
      </c>
      <c r="R839" s="29">
        <v>0</v>
      </c>
      <c r="S839" s="29">
        <v>0</v>
      </c>
      <c r="T839" s="29">
        <v>0</v>
      </c>
      <c r="U839" s="29">
        <f t="shared" si="599"/>
        <v>0</v>
      </c>
      <c r="V839" s="29">
        <v>0</v>
      </c>
      <c r="W839" s="29">
        <v>0</v>
      </c>
      <c r="X839" s="29">
        <v>0</v>
      </c>
      <c r="Y839" s="29">
        <v>0</v>
      </c>
      <c r="Z839" s="29">
        <f t="shared" si="600"/>
        <v>0</v>
      </c>
      <c r="AA839" s="29">
        <v>0</v>
      </c>
      <c r="AB839" s="29">
        <v>0</v>
      </c>
      <c r="AC839" s="29">
        <v>0</v>
      </c>
      <c r="AD839" s="29">
        <v>0</v>
      </c>
      <c r="AE839" s="29">
        <f t="shared" si="601"/>
        <v>0</v>
      </c>
    </row>
    <row r="840" spans="1:31" s="55" customFormat="1" ht="15.75" customHeight="1">
      <c r="A840" s="1"/>
      <c r="B840" s="33">
        <v>20</v>
      </c>
      <c r="C840" s="49">
        <v>20</v>
      </c>
      <c r="D840" s="29">
        <v>0</v>
      </c>
      <c r="E840" s="29">
        <v>0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29">
        <f t="shared" si="597"/>
        <v>0</v>
      </c>
      <c r="L840" s="29">
        <v>0</v>
      </c>
      <c r="M840" s="29">
        <v>0</v>
      </c>
      <c r="N840" s="29">
        <v>0</v>
      </c>
      <c r="O840" s="29">
        <v>0</v>
      </c>
      <c r="P840" s="29">
        <f t="shared" si="598"/>
        <v>0</v>
      </c>
      <c r="Q840" s="29">
        <v>0</v>
      </c>
      <c r="R840" s="29">
        <v>0</v>
      </c>
      <c r="S840" s="29">
        <v>0</v>
      </c>
      <c r="T840" s="29">
        <v>0</v>
      </c>
      <c r="U840" s="29">
        <f t="shared" si="599"/>
        <v>0</v>
      </c>
      <c r="V840" s="29">
        <v>0</v>
      </c>
      <c r="W840" s="29">
        <v>0</v>
      </c>
      <c r="X840" s="29">
        <v>0</v>
      </c>
      <c r="Y840" s="29">
        <v>0</v>
      </c>
      <c r="Z840" s="29">
        <f t="shared" si="600"/>
        <v>0</v>
      </c>
      <c r="AA840" s="29">
        <v>0</v>
      </c>
      <c r="AB840" s="29">
        <v>0</v>
      </c>
      <c r="AC840" s="29">
        <v>0</v>
      </c>
      <c r="AD840" s="29">
        <v>0</v>
      </c>
      <c r="AE840" s="29">
        <f t="shared" si="601"/>
        <v>0</v>
      </c>
    </row>
    <row r="841" spans="1:31" s="55" customFormat="1" ht="30" customHeight="1">
      <c r="A841" s="1"/>
      <c r="B841" s="142" t="s">
        <v>69</v>
      </c>
      <c r="C841" s="143"/>
      <c r="D841" s="51">
        <f>+SUM(D821:D840)</f>
        <v>851</v>
      </c>
      <c r="E841" s="51">
        <f t="shared" ref="E841" si="602">+SUM(E821:E840)</f>
        <v>0</v>
      </c>
      <c r="F841" s="51">
        <f t="shared" ref="F841:AE841" si="603">+SUM(F821:F840)</f>
        <v>0</v>
      </c>
      <c r="G841" s="51">
        <f t="shared" si="603"/>
        <v>0</v>
      </c>
      <c r="H841" s="51">
        <f t="shared" si="603"/>
        <v>0</v>
      </c>
      <c r="I841" s="51">
        <f t="shared" si="603"/>
        <v>0</v>
      </c>
      <c r="J841" s="51">
        <f t="shared" si="603"/>
        <v>0</v>
      </c>
      <c r="K841" s="51">
        <f t="shared" si="603"/>
        <v>0</v>
      </c>
      <c r="L841" s="51">
        <f t="shared" si="603"/>
        <v>1124</v>
      </c>
      <c r="M841" s="51">
        <f t="shared" si="603"/>
        <v>1131</v>
      </c>
      <c r="N841" s="51">
        <f t="shared" si="603"/>
        <v>1129</v>
      </c>
      <c r="O841" s="51">
        <f t="shared" si="603"/>
        <v>694</v>
      </c>
      <c r="P841" s="51">
        <f t="shared" si="603"/>
        <v>1129</v>
      </c>
      <c r="Q841" s="51">
        <f t="shared" si="603"/>
        <v>1127</v>
      </c>
      <c r="R841" s="51">
        <f t="shared" si="603"/>
        <v>1121</v>
      </c>
      <c r="S841" s="51">
        <f t="shared" si="603"/>
        <v>1121</v>
      </c>
      <c r="T841" s="51">
        <f t="shared" si="603"/>
        <v>694</v>
      </c>
      <c r="U841" s="51">
        <f t="shared" si="603"/>
        <v>1121</v>
      </c>
      <c r="V841" s="51">
        <f t="shared" si="603"/>
        <v>0</v>
      </c>
      <c r="W841" s="51">
        <f t="shared" si="603"/>
        <v>0</v>
      </c>
      <c r="X841" s="51">
        <f t="shared" si="603"/>
        <v>0</v>
      </c>
      <c r="Y841" s="51">
        <f t="shared" si="603"/>
        <v>694</v>
      </c>
      <c r="Z841" s="51">
        <f t="shared" si="603"/>
        <v>0</v>
      </c>
      <c r="AA841" s="51">
        <f t="shared" si="603"/>
        <v>0</v>
      </c>
      <c r="AB841" s="51">
        <f t="shared" si="603"/>
        <v>0</v>
      </c>
      <c r="AC841" s="51">
        <f t="shared" si="603"/>
        <v>0</v>
      </c>
      <c r="AD841" s="51">
        <f t="shared" si="603"/>
        <v>694</v>
      </c>
      <c r="AE841" s="51">
        <f t="shared" si="603"/>
        <v>0</v>
      </c>
    </row>
    <row r="842" spans="1:31" s="55" customFormat="1" ht="15.75" customHeight="1">
      <c r="A842" s="1"/>
      <c r="B842" s="1" t="str">
        <f>B815</f>
        <v>Organik Anak Perusahaan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31" s="55" customFormat="1" ht="14.5">
      <c r="A843" s="1"/>
      <c r="B843" s="40" t="str">
        <f>B408</f>
        <v>PT Kaltim Karingau Terminal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31" s="55" customFormat="1" ht="14.5">
      <c r="A844" s="1"/>
      <c r="B844" s="137" t="s">
        <v>3</v>
      </c>
      <c r="C844" s="3"/>
      <c r="D844" s="4" t="s">
        <v>0</v>
      </c>
      <c r="E844" s="4" t="s">
        <v>1</v>
      </c>
      <c r="F844" s="4" t="s">
        <v>0</v>
      </c>
      <c r="G844" s="4" t="s">
        <v>1</v>
      </c>
      <c r="H844" s="4" t="s">
        <v>0</v>
      </c>
      <c r="I844" s="4" t="s">
        <v>1</v>
      </c>
      <c r="J844" s="4" t="s">
        <v>0</v>
      </c>
      <c r="K844" s="4" t="s">
        <v>1</v>
      </c>
      <c r="L844" s="5" t="s">
        <v>0</v>
      </c>
      <c r="M844" s="5" t="s">
        <v>0</v>
      </c>
      <c r="N844" s="4" t="s">
        <v>0</v>
      </c>
      <c r="O844" s="4" t="s">
        <v>1</v>
      </c>
      <c r="P844" s="6" t="s">
        <v>0</v>
      </c>
      <c r="Q844" s="5" t="s">
        <v>0</v>
      </c>
      <c r="R844" s="5" t="s">
        <v>0</v>
      </c>
      <c r="S844" s="4" t="s">
        <v>0</v>
      </c>
      <c r="T844" s="4" t="s">
        <v>1</v>
      </c>
      <c r="U844" s="6" t="s">
        <v>0</v>
      </c>
      <c r="V844" s="5" t="s">
        <v>0</v>
      </c>
      <c r="W844" s="5" t="s">
        <v>0</v>
      </c>
      <c r="X844" s="4" t="s">
        <v>0</v>
      </c>
      <c r="Y844" s="4" t="s">
        <v>1</v>
      </c>
      <c r="Z844" s="6" t="s">
        <v>0</v>
      </c>
      <c r="AA844" s="5" t="s">
        <v>0</v>
      </c>
      <c r="AB844" s="5" t="s">
        <v>0</v>
      </c>
      <c r="AC844" s="4" t="s">
        <v>0</v>
      </c>
      <c r="AD844" s="4" t="s">
        <v>1</v>
      </c>
      <c r="AE844" s="6" t="s">
        <v>0</v>
      </c>
    </row>
    <row r="845" spans="1:31" s="55" customFormat="1" ht="15" customHeight="1">
      <c r="A845" s="1"/>
      <c r="B845" s="138"/>
      <c r="C845" s="9" t="s">
        <v>38</v>
      </c>
      <c r="D845" s="9" t="s">
        <v>6</v>
      </c>
      <c r="E845" s="9" t="s">
        <v>6</v>
      </c>
      <c r="F845" s="9" t="s">
        <v>7</v>
      </c>
      <c r="G845" s="9" t="s">
        <v>7</v>
      </c>
      <c r="H845" s="9" t="s">
        <v>8</v>
      </c>
      <c r="I845" s="9" t="s">
        <v>8</v>
      </c>
      <c r="J845" s="9" t="s">
        <v>9</v>
      </c>
      <c r="K845" s="9" t="s">
        <v>9</v>
      </c>
      <c r="L845" s="10" t="s">
        <v>10</v>
      </c>
      <c r="M845" s="10" t="s">
        <v>11</v>
      </c>
      <c r="N845" s="9" t="s">
        <v>12</v>
      </c>
      <c r="O845" s="9" t="s">
        <v>6</v>
      </c>
      <c r="P845" s="11" t="s">
        <v>6</v>
      </c>
      <c r="Q845" s="10" t="s">
        <v>63</v>
      </c>
      <c r="R845" s="10" t="s">
        <v>13</v>
      </c>
      <c r="S845" s="9" t="s">
        <v>14</v>
      </c>
      <c r="T845" s="9" t="s">
        <v>7</v>
      </c>
      <c r="U845" s="11" t="s">
        <v>7</v>
      </c>
      <c r="V845" s="10" t="s">
        <v>15</v>
      </c>
      <c r="W845" s="10" t="s">
        <v>16</v>
      </c>
      <c r="X845" s="9" t="s">
        <v>17</v>
      </c>
      <c r="Y845" s="9" t="s">
        <v>8</v>
      </c>
      <c r="Z845" s="11" t="s">
        <v>8</v>
      </c>
      <c r="AA845" s="10" t="s">
        <v>18</v>
      </c>
      <c r="AB845" s="10" t="s">
        <v>19</v>
      </c>
      <c r="AC845" s="9" t="s">
        <v>9</v>
      </c>
      <c r="AD845" s="9" t="s">
        <v>9</v>
      </c>
      <c r="AE845" s="11" t="s">
        <v>20</v>
      </c>
    </row>
    <row r="846" spans="1:31" s="55" customFormat="1" ht="14.5">
      <c r="A846" s="1"/>
      <c r="B846" s="139"/>
      <c r="C846" s="13"/>
      <c r="D846" s="14">
        <v>2021</v>
      </c>
      <c r="E846" s="14">
        <v>2021</v>
      </c>
      <c r="F846" s="14">
        <v>2021</v>
      </c>
      <c r="G846" s="14">
        <v>2021</v>
      </c>
      <c r="H846" s="14">
        <v>2021</v>
      </c>
      <c r="I846" s="14">
        <v>2021</v>
      </c>
      <c r="J846" s="14">
        <v>2021</v>
      </c>
      <c r="K846" s="14">
        <v>2021</v>
      </c>
      <c r="L846" s="15" t="s">
        <v>22</v>
      </c>
      <c r="M846" s="15" t="s">
        <v>22</v>
      </c>
      <c r="N846" s="14" t="s">
        <v>22</v>
      </c>
      <c r="O846" s="14" t="s">
        <v>22</v>
      </c>
      <c r="P846" s="16">
        <v>2022</v>
      </c>
      <c r="Q846" s="15" t="s">
        <v>22</v>
      </c>
      <c r="R846" s="15" t="s">
        <v>22</v>
      </c>
      <c r="S846" s="14" t="s">
        <v>22</v>
      </c>
      <c r="T846" s="14" t="s">
        <v>22</v>
      </c>
      <c r="U846" s="16">
        <v>2022</v>
      </c>
      <c r="V846" s="15" t="s">
        <v>22</v>
      </c>
      <c r="W846" s="15" t="s">
        <v>22</v>
      </c>
      <c r="X846" s="14" t="s">
        <v>22</v>
      </c>
      <c r="Y846" s="14" t="s">
        <v>22</v>
      </c>
      <c r="Z846" s="16">
        <v>2022</v>
      </c>
      <c r="AA846" s="15" t="s">
        <v>22</v>
      </c>
      <c r="AB846" s="15" t="s">
        <v>22</v>
      </c>
      <c r="AC846" s="14">
        <v>2022</v>
      </c>
      <c r="AD846" s="14">
        <v>2022</v>
      </c>
      <c r="AE846" s="16">
        <v>2022</v>
      </c>
    </row>
    <row r="847" spans="1:31" s="55" customFormat="1" ht="14.5">
      <c r="A847" s="1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spans="1:31" s="55" customFormat="1" ht="14.5">
      <c r="A848" s="1"/>
      <c r="B848" s="33">
        <v>1</v>
      </c>
      <c r="C848" s="49">
        <v>1</v>
      </c>
      <c r="D848" s="29">
        <v>0</v>
      </c>
      <c r="E848" s="29">
        <v>0</v>
      </c>
      <c r="F848" s="29">
        <v>0</v>
      </c>
      <c r="G848" s="29">
        <v>0</v>
      </c>
      <c r="H848" s="29">
        <v>0</v>
      </c>
      <c r="I848" s="29">
        <v>0</v>
      </c>
      <c r="J848" s="29">
        <v>0</v>
      </c>
      <c r="K848" s="29">
        <f>E848+G848+I848</f>
        <v>0</v>
      </c>
      <c r="L848" s="29">
        <v>0</v>
      </c>
      <c r="M848" s="29">
        <v>0</v>
      </c>
      <c r="N848" s="29">
        <v>0</v>
      </c>
      <c r="O848" s="29">
        <v>0</v>
      </c>
      <c r="P848" s="29">
        <f>N848</f>
        <v>0</v>
      </c>
      <c r="Q848" s="29">
        <v>0</v>
      </c>
      <c r="R848" s="29">
        <v>0</v>
      </c>
      <c r="S848" s="29">
        <v>0</v>
      </c>
      <c r="T848" s="29">
        <v>0</v>
      </c>
      <c r="U848" s="29">
        <f>S848</f>
        <v>0</v>
      </c>
      <c r="V848" s="29">
        <v>0</v>
      </c>
      <c r="W848" s="29">
        <v>0</v>
      </c>
      <c r="X848" s="29">
        <v>0</v>
      </c>
      <c r="Y848" s="29">
        <v>0</v>
      </c>
      <c r="Z848" s="29">
        <f>X848</f>
        <v>0</v>
      </c>
      <c r="AA848" s="29">
        <v>0</v>
      </c>
      <c r="AB848" s="29">
        <v>0</v>
      </c>
      <c r="AC848" s="29">
        <v>0</v>
      </c>
      <c r="AD848" s="29">
        <v>0</v>
      </c>
      <c r="AE848" s="29">
        <f>AC848</f>
        <v>0</v>
      </c>
    </row>
    <row r="849" spans="1:31" s="55" customFormat="1" ht="14.5">
      <c r="A849" s="1"/>
      <c r="B849" s="33">
        <v>2</v>
      </c>
      <c r="C849" s="49">
        <v>2</v>
      </c>
      <c r="D849" s="29">
        <v>0</v>
      </c>
      <c r="E849" s="29">
        <v>0</v>
      </c>
      <c r="F849" s="29">
        <v>0</v>
      </c>
      <c r="G849" s="29">
        <v>0</v>
      </c>
      <c r="H849" s="29">
        <v>0</v>
      </c>
      <c r="I849" s="29">
        <v>0</v>
      </c>
      <c r="J849" s="29">
        <v>0</v>
      </c>
      <c r="K849" s="29">
        <f t="shared" ref="K849:K867" si="604">E849+G849+I849</f>
        <v>0</v>
      </c>
      <c r="L849" s="29">
        <v>0</v>
      </c>
      <c r="M849" s="29">
        <v>0</v>
      </c>
      <c r="N849" s="29">
        <v>0</v>
      </c>
      <c r="O849" s="29">
        <v>0</v>
      </c>
      <c r="P849" s="29">
        <f t="shared" ref="P849:P867" si="605">N849</f>
        <v>0</v>
      </c>
      <c r="Q849" s="29">
        <v>0</v>
      </c>
      <c r="R849" s="29">
        <v>0</v>
      </c>
      <c r="S849" s="29">
        <v>0</v>
      </c>
      <c r="T849" s="29">
        <v>0</v>
      </c>
      <c r="U849" s="29">
        <f t="shared" ref="U849:U867" si="606">S849</f>
        <v>0</v>
      </c>
      <c r="V849" s="29">
        <v>0</v>
      </c>
      <c r="W849" s="29">
        <v>0</v>
      </c>
      <c r="X849" s="29">
        <v>0</v>
      </c>
      <c r="Y849" s="29">
        <v>0</v>
      </c>
      <c r="Z849" s="29">
        <f t="shared" ref="Z849:Z867" si="607">X849</f>
        <v>0</v>
      </c>
      <c r="AA849" s="29">
        <v>0</v>
      </c>
      <c r="AB849" s="29">
        <v>0</v>
      </c>
      <c r="AC849" s="29">
        <v>0</v>
      </c>
      <c r="AD849" s="29">
        <v>0</v>
      </c>
      <c r="AE849" s="29">
        <f t="shared" ref="AE849:AE867" si="608">AC849</f>
        <v>0</v>
      </c>
    </row>
    <row r="850" spans="1:31" s="55" customFormat="1" ht="14.5">
      <c r="A850" s="1"/>
      <c r="B850" s="33">
        <v>3</v>
      </c>
      <c r="C850" s="49">
        <v>3</v>
      </c>
      <c r="D850" s="29">
        <v>0</v>
      </c>
      <c r="E850" s="29">
        <v>0</v>
      </c>
      <c r="F850" s="29">
        <v>0</v>
      </c>
      <c r="G850" s="29">
        <v>0</v>
      </c>
      <c r="H850" s="29">
        <v>0</v>
      </c>
      <c r="I850" s="29">
        <v>0</v>
      </c>
      <c r="J850" s="29">
        <v>0</v>
      </c>
      <c r="K850" s="29">
        <f t="shared" si="604"/>
        <v>0</v>
      </c>
      <c r="L850" s="29">
        <v>0</v>
      </c>
      <c r="M850" s="29">
        <v>0</v>
      </c>
      <c r="N850" s="29">
        <v>0</v>
      </c>
      <c r="O850" s="29">
        <v>0</v>
      </c>
      <c r="P850" s="29">
        <f t="shared" si="605"/>
        <v>0</v>
      </c>
      <c r="Q850" s="29">
        <v>0</v>
      </c>
      <c r="R850" s="29">
        <v>0</v>
      </c>
      <c r="S850" s="29">
        <v>0</v>
      </c>
      <c r="T850" s="29">
        <v>0</v>
      </c>
      <c r="U850" s="29">
        <f t="shared" si="606"/>
        <v>0</v>
      </c>
      <c r="V850" s="29">
        <v>0</v>
      </c>
      <c r="W850" s="29">
        <v>0</v>
      </c>
      <c r="X850" s="29">
        <v>0</v>
      </c>
      <c r="Y850" s="29">
        <v>0</v>
      </c>
      <c r="Z850" s="29">
        <f t="shared" si="607"/>
        <v>0</v>
      </c>
      <c r="AA850" s="29">
        <v>0</v>
      </c>
      <c r="AB850" s="29">
        <v>0</v>
      </c>
      <c r="AC850" s="29">
        <v>0</v>
      </c>
      <c r="AD850" s="29">
        <v>0</v>
      </c>
      <c r="AE850" s="29">
        <f t="shared" si="608"/>
        <v>0</v>
      </c>
    </row>
    <row r="851" spans="1:31" s="55" customFormat="1" ht="14.5">
      <c r="A851" s="1"/>
      <c r="B851" s="33">
        <v>4</v>
      </c>
      <c r="C851" s="49">
        <v>4</v>
      </c>
      <c r="D851" s="29">
        <v>0</v>
      </c>
      <c r="E851" s="29">
        <v>0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29">
        <f t="shared" si="604"/>
        <v>0</v>
      </c>
      <c r="L851" s="29">
        <v>0</v>
      </c>
      <c r="M851" s="29">
        <v>0</v>
      </c>
      <c r="N851" s="29">
        <v>0</v>
      </c>
      <c r="O851" s="29">
        <v>0</v>
      </c>
      <c r="P851" s="29">
        <f t="shared" si="605"/>
        <v>0</v>
      </c>
      <c r="Q851" s="29">
        <v>0</v>
      </c>
      <c r="R851" s="29">
        <v>0</v>
      </c>
      <c r="S851" s="29">
        <v>0</v>
      </c>
      <c r="T851" s="29">
        <v>0</v>
      </c>
      <c r="U851" s="29">
        <f t="shared" si="606"/>
        <v>0</v>
      </c>
      <c r="V851" s="29">
        <v>0</v>
      </c>
      <c r="W851" s="29">
        <v>0</v>
      </c>
      <c r="X851" s="29">
        <v>0</v>
      </c>
      <c r="Y851" s="29">
        <v>0</v>
      </c>
      <c r="Z851" s="29">
        <f t="shared" si="607"/>
        <v>0</v>
      </c>
      <c r="AA851" s="29">
        <v>0</v>
      </c>
      <c r="AB851" s="29">
        <v>0</v>
      </c>
      <c r="AC851" s="29">
        <v>0</v>
      </c>
      <c r="AD851" s="29">
        <v>0</v>
      </c>
      <c r="AE851" s="29">
        <f t="shared" si="608"/>
        <v>0</v>
      </c>
    </row>
    <row r="852" spans="1:31" s="55" customFormat="1" ht="14.5">
      <c r="A852" s="1"/>
      <c r="B852" s="33">
        <v>5</v>
      </c>
      <c r="C852" s="49">
        <v>5</v>
      </c>
      <c r="D852" s="29">
        <v>0</v>
      </c>
      <c r="E852" s="29">
        <v>0</v>
      </c>
      <c r="F852" s="29">
        <v>0</v>
      </c>
      <c r="G852" s="29">
        <v>0</v>
      </c>
      <c r="H852" s="29">
        <v>0</v>
      </c>
      <c r="I852" s="29">
        <v>0</v>
      </c>
      <c r="J852" s="29">
        <v>0</v>
      </c>
      <c r="K852" s="29">
        <f t="shared" si="604"/>
        <v>0</v>
      </c>
      <c r="L852" s="29">
        <v>0</v>
      </c>
      <c r="M852" s="29">
        <v>0</v>
      </c>
      <c r="N852" s="29">
        <v>0</v>
      </c>
      <c r="O852" s="29">
        <v>0</v>
      </c>
      <c r="P852" s="29">
        <f t="shared" si="605"/>
        <v>0</v>
      </c>
      <c r="Q852" s="29">
        <v>0</v>
      </c>
      <c r="R852" s="29">
        <v>0</v>
      </c>
      <c r="S852" s="29">
        <v>0</v>
      </c>
      <c r="T852" s="29">
        <v>0</v>
      </c>
      <c r="U852" s="29">
        <f t="shared" si="606"/>
        <v>0</v>
      </c>
      <c r="V852" s="29">
        <v>0</v>
      </c>
      <c r="W852" s="29">
        <v>0</v>
      </c>
      <c r="X852" s="29">
        <v>0</v>
      </c>
      <c r="Y852" s="29">
        <v>0</v>
      </c>
      <c r="Z852" s="29">
        <f t="shared" si="607"/>
        <v>0</v>
      </c>
      <c r="AA852" s="29">
        <v>0</v>
      </c>
      <c r="AB852" s="29">
        <v>0</v>
      </c>
      <c r="AC852" s="29">
        <v>0</v>
      </c>
      <c r="AD852" s="29">
        <v>0</v>
      </c>
      <c r="AE852" s="29">
        <f t="shared" si="608"/>
        <v>0</v>
      </c>
    </row>
    <row r="853" spans="1:31" s="55" customFormat="1" ht="14.5">
      <c r="A853" s="1"/>
      <c r="B853" s="33">
        <v>6</v>
      </c>
      <c r="C853" s="49">
        <v>6</v>
      </c>
      <c r="D853" s="29">
        <v>0</v>
      </c>
      <c r="E853" s="29">
        <v>0</v>
      </c>
      <c r="F853" s="29">
        <v>0</v>
      </c>
      <c r="G853" s="29">
        <v>0</v>
      </c>
      <c r="H853" s="29">
        <v>0</v>
      </c>
      <c r="I853" s="29">
        <v>0</v>
      </c>
      <c r="J853" s="29">
        <v>0</v>
      </c>
      <c r="K853" s="29">
        <f t="shared" si="604"/>
        <v>0</v>
      </c>
      <c r="L853" s="29">
        <v>0</v>
      </c>
      <c r="M853" s="29">
        <v>0</v>
      </c>
      <c r="N853" s="29">
        <v>0</v>
      </c>
      <c r="O853" s="29">
        <v>0</v>
      </c>
      <c r="P853" s="29">
        <f t="shared" si="605"/>
        <v>0</v>
      </c>
      <c r="Q853" s="29">
        <v>0</v>
      </c>
      <c r="R853" s="29">
        <v>0</v>
      </c>
      <c r="S853" s="29">
        <v>0</v>
      </c>
      <c r="T853" s="29">
        <v>0</v>
      </c>
      <c r="U853" s="29">
        <f t="shared" si="606"/>
        <v>0</v>
      </c>
      <c r="V853" s="29">
        <v>0</v>
      </c>
      <c r="W853" s="29">
        <v>0</v>
      </c>
      <c r="X853" s="29">
        <v>0</v>
      </c>
      <c r="Y853" s="29">
        <v>0</v>
      </c>
      <c r="Z853" s="29">
        <f t="shared" si="607"/>
        <v>0</v>
      </c>
      <c r="AA853" s="29">
        <v>0</v>
      </c>
      <c r="AB853" s="29">
        <v>0</v>
      </c>
      <c r="AC853" s="29">
        <v>0</v>
      </c>
      <c r="AD853" s="29">
        <v>0</v>
      </c>
      <c r="AE853" s="29">
        <f t="shared" si="608"/>
        <v>0</v>
      </c>
    </row>
    <row r="854" spans="1:31" s="55" customFormat="1" ht="14.5">
      <c r="A854" s="1"/>
      <c r="B854" s="33">
        <v>7</v>
      </c>
      <c r="C854" s="49">
        <v>7</v>
      </c>
      <c r="D854" s="29">
        <v>0</v>
      </c>
      <c r="E854" s="29">
        <v>0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29">
        <f t="shared" si="604"/>
        <v>0</v>
      </c>
      <c r="L854" s="29">
        <v>0</v>
      </c>
      <c r="M854" s="29">
        <v>0</v>
      </c>
      <c r="N854" s="29">
        <v>0</v>
      </c>
      <c r="O854" s="29">
        <v>0</v>
      </c>
      <c r="P854" s="29">
        <f t="shared" si="605"/>
        <v>0</v>
      </c>
      <c r="Q854" s="29">
        <v>0</v>
      </c>
      <c r="R854" s="29">
        <v>0</v>
      </c>
      <c r="S854" s="29">
        <v>0</v>
      </c>
      <c r="T854" s="29">
        <v>0</v>
      </c>
      <c r="U854" s="29">
        <f t="shared" si="606"/>
        <v>0</v>
      </c>
      <c r="V854" s="29">
        <v>0</v>
      </c>
      <c r="W854" s="29">
        <v>0</v>
      </c>
      <c r="X854" s="29">
        <v>0</v>
      </c>
      <c r="Y854" s="29">
        <v>0</v>
      </c>
      <c r="Z854" s="29">
        <f t="shared" si="607"/>
        <v>0</v>
      </c>
      <c r="AA854" s="29">
        <v>0</v>
      </c>
      <c r="AB854" s="29">
        <v>0</v>
      </c>
      <c r="AC854" s="29">
        <v>0</v>
      </c>
      <c r="AD854" s="29">
        <v>0</v>
      </c>
      <c r="AE854" s="29">
        <f t="shared" si="608"/>
        <v>0</v>
      </c>
    </row>
    <row r="855" spans="1:31" s="55" customFormat="1" ht="14.5">
      <c r="A855" s="1"/>
      <c r="B855" s="33">
        <v>8</v>
      </c>
      <c r="C855" s="49">
        <v>8</v>
      </c>
      <c r="D855" s="29">
        <v>12</v>
      </c>
      <c r="E855" s="29">
        <v>0</v>
      </c>
      <c r="F855" s="29">
        <v>10</v>
      </c>
      <c r="G855" s="29">
        <v>0</v>
      </c>
      <c r="H855" s="29">
        <v>12</v>
      </c>
      <c r="I855" s="29">
        <v>0</v>
      </c>
      <c r="J855" s="29">
        <v>12</v>
      </c>
      <c r="K855" s="29">
        <f t="shared" si="604"/>
        <v>0</v>
      </c>
      <c r="L855" s="29">
        <v>12</v>
      </c>
      <c r="M855" s="29">
        <v>12</v>
      </c>
      <c r="N855" s="29">
        <v>12</v>
      </c>
      <c r="O855" s="29">
        <v>12</v>
      </c>
      <c r="P855" s="29">
        <f t="shared" si="605"/>
        <v>12</v>
      </c>
      <c r="Q855" s="29">
        <v>12</v>
      </c>
      <c r="R855" s="29">
        <v>12</v>
      </c>
      <c r="S855" s="29">
        <v>12</v>
      </c>
      <c r="T855" s="29">
        <v>12</v>
      </c>
      <c r="U855" s="29">
        <f t="shared" si="606"/>
        <v>12</v>
      </c>
      <c r="V855" s="29">
        <v>0</v>
      </c>
      <c r="W855" s="29">
        <v>0</v>
      </c>
      <c r="X855" s="29">
        <v>0</v>
      </c>
      <c r="Y855" s="29">
        <v>12</v>
      </c>
      <c r="Z855" s="29">
        <f t="shared" si="607"/>
        <v>0</v>
      </c>
      <c r="AA855" s="29">
        <v>0</v>
      </c>
      <c r="AB855" s="29">
        <v>0</v>
      </c>
      <c r="AC855" s="29">
        <v>0</v>
      </c>
      <c r="AD855" s="29">
        <v>12</v>
      </c>
      <c r="AE855" s="29">
        <f t="shared" si="608"/>
        <v>0</v>
      </c>
    </row>
    <row r="856" spans="1:31" s="55" customFormat="1" ht="14.5">
      <c r="A856" s="1"/>
      <c r="B856" s="33">
        <v>9</v>
      </c>
      <c r="C856" s="49">
        <v>9</v>
      </c>
      <c r="D856" s="29">
        <v>4</v>
      </c>
      <c r="E856" s="29">
        <v>0</v>
      </c>
      <c r="F856" s="29">
        <v>3</v>
      </c>
      <c r="G856" s="29">
        <v>0</v>
      </c>
      <c r="H856" s="29">
        <v>4</v>
      </c>
      <c r="I856" s="29">
        <v>0</v>
      </c>
      <c r="J856" s="29">
        <v>4</v>
      </c>
      <c r="K856" s="29">
        <f t="shared" si="604"/>
        <v>0</v>
      </c>
      <c r="L856" s="29">
        <v>4</v>
      </c>
      <c r="M856" s="29">
        <v>4</v>
      </c>
      <c r="N856" s="29">
        <v>4</v>
      </c>
      <c r="O856" s="29">
        <v>4</v>
      </c>
      <c r="P856" s="29">
        <f t="shared" si="605"/>
        <v>4</v>
      </c>
      <c r="Q856" s="29">
        <v>4</v>
      </c>
      <c r="R856" s="29">
        <v>4</v>
      </c>
      <c r="S856" s="29">
        <v>4</v>
      </c>
      <c r="T856" s="29">
        <v>4</v>
      </c>
      <c r="U856" s="29">
        <f t="shared" si="606"/>
        <v>4</v>
      </c>
      <c r="V856" s="29">
        <v>0</v>
      </c>
      <c r="W856" s="29">
        <v>0</v>
      </c>
      <c r="X856" s="29">
        <v>0</v>
      </c>
      <c r="Y856" s="29">
        <v>4</v>
      </c>
      <c r="Z856" s="29">
        <f t="shared" si="607"/>
        <v>0</v>
      </c>
      <c r="AA856" s="29">
        <v>0</v>
      </c>
      <c r="AB856" s="29">
        <v>0</v>
      </c>
      <c r="AC856" s="29">
        <v>0</v>
      </c>
      <c r="AD856" s="29">
        <v>4</v>
      </c>
      <c r="AE856" s="29">
        <f t="shared" si="608"/>
        <v>0</v>
      </c>
    </row>
    <row r="857" spans="1:31" s="55" customFormat="1" ht="14.5">
      <c r="A857" s="1"/>
      <c r="B857" s="33">
        <v>10</v>
      </c>
      <c r="C857" s="49">
        <v>10</v>
      </c>
      <c r="D857" s="29">
        <v>20</v>
      </c>
      <c r="E857" s="29">
        <v>0</v>
      </c>
      <c r="F857" s="29">
        <v>21</v>
      </c>
      <c r="G857" s="29">
        <v>0</v>
      </c>
      <c r="H857" s="29">
        <v>20</v>
      </c>
      <c r="I857" s="29">
        <v>0</v>
      </c>
      <c r="J857" s="29">
        <v>22</v>
      </c>
      <c r="K857" s="29">
        <f t="shared" si="604"/>
        <v>0</v>
      </c>
      <c r="L857" s="29">
        <v>20</v>
      </c>
      <c r="M857" s="29">
        <v>20</v>
      </c>
      <c r="N857" s="29">
        <v>20</v>
      </c>
      <c r="O857" s="29">
        <v>20</v>
      </c>
      <c r="P857" s="29">
        <f t="shared" si="605"/>
        <v>20</v>
      </c>
      <c r="Q857" s="29">
        <v>20</v>
      </c>
      <c r="R857" s="29">
        <v>20</v>
      </c>
      <c r="S857" s="29">
        <v>22</v>
      </c>
      <c r="T857" s="29">
        <v>20</v>
      </c>
      <c r="U857" s="29">
        <f t="shared" si="606"/>
        <v>22</v>
      </c>
      <c r="V857" s="29">
        <v>0</v>
      </c>
      <c r="W857" s="29">
        <v>0</v>
      </c>
      <c r="X857" s="29">
        <v>0</v>
      </c>
      <c r="Y857" s="29">
        <v>20</v>
      </c>
      <c r="Z857" s="29">
        <f t="shared" si="607"/>
        <v>0</v>
      </c>
      <c r="AA857" s="29">
        <v>0</v>
      </c>
      <c r="AB857" s="29">
        <v>0</v>
      </c>
      <c r="AC857" s="29">
        <v>0</v>
      </c>
      <c r="AD857" s="29">
        <v>20</v>
      </c>
      <c r="AE857" s="29">
        <f t="shared" si="608"/>
        <v>0</v>
      </c>
    </row>
    <row r="858" spans="1:31" s="55" customFormat="1" ht="14.5">
      <c r="A858" s="1"/>
      <c r="B858" s="33">
        <v>11</v>
      </c>
      <c r="C858" s="49">
        <v>11</v>
      </c>
      <c r="D858" s="29">
        <v>26</v>
      </c>
      <c r="E858" s="29">
        <v>0</v>
      </c>
      <c r="F858" s="29">
        <v>28</v>
      </c>
      <c r="G858" s="29">
        <v>0</v>
      </c>
      <c r="H858" s="29">
        <v>26</v>
      </c>
      <c r="I858" s="29">
        <v>0</v>
      </c>
      <c r="J858" s="29">
        <v>28</v>
      </c>
      <c r="K858" s="29">
        <f t="shared" si="604"/>
        <v>0</v>
      </c>
      <c r="L858" s="29">
        <v>26</v>
      </c>
      <c r="M858" s="29">
        <v>26</v>
      </c>
      <c r="N858" s="29">
        <v>26</v>
      </c>
      <c r="O858" s="29">
        <v>26</v>
      </c>
      <c r="P858" s="29">
        <f t="shared" si="605"/>
        <v>26</v>
      </c>
      <c r="Q858" s="29">
        <v>26</v>
      </c>
      <c r="R858" s="29">
        <v>26</v>
      </c>
      <c r="S858" s="29">
        <v>28</v>
      </c>
      <c r="T858" s="29">
        <v>26</v>
      </c>
      <c r="U858" s="29">
        <f t="shared" si="606"/>
        <v>28</v>
      </c>
      <c r="V858" s="29">
        <v>0</v>
      </c>
      <c r="W858" s="29">
        <v>0</v>
      </c>
      <c r="X858" s="29">
        <v>0</v>
      </c>
      <c r="Y858" s="29">
        <v>26</v>
      </c>
      <c r="Z858" s="29">
        <f t="shared" si="607"/>
        <v>0</v>
      </c>
      <c r="AA858" s="29">
        <v>0</v>
      </c>
      <c r="AB858" s="29">
        <v>0</v>
      </c>
      <c r="AC858" s="29">
        <v>0</v>
      </c>
      <c r="AD858" s="29">
        <v>26</v>
      </c>
      <c r="AE858" s="29">
        <f t="shared" si="608"/>
        <v>0</v>
      </c>
    </row>
    <row r="859" spans="1:31" s="55" customFormat="1" ht="14.5">
      <c r="A859" s="1"/>
      <c r="B859" s="33">
        <v>12</v>
      </c>
      <c r="C859" s="49">
        <v>12</v>
      </c>
      <c r="D859" s="29">
        <v>13</v>
      </c>
      <c r="E859" s="29">
        <v>0</v>
      </c>
      <c r="F859" s="29">
        <v>13</v>
      </c>
      <c r="G859" s="29">
        <v>0</v>
      </c>
      <c r="H859" s="29">
        <v>13</v>
      </c>
      <c r="I859" s="29">
        <v>0</v>
      </c>
      <c r="J859" s="29">
        <v>8</v>
      </c>
      <c r="K859" s="29">
        <f t="shared" si="604"/>
        <v>0</v>
      </c>
      <c r="L859" s="29">
        <v>12</v>
      </c>
      <c r="M859" s="29">
        <v>12</v>
      </c>
      <c r="N859" s="29">
        <v>12</v>
      </c>
      <c r="O859" s="29">
        <v>13</v>
      </c>
      <c r="P859" s="29">
        <f t="shared" si="605"/>
        <v>12</v>
      </c>
      <c r="Q859" s="29">
        <v>12</v>
      </c>
      <c r="R859" s="29">
        <v>12</v>
      </c>
      <c r="S859" s="29">
        <v>8</v>
      </c>
      <c r="T859" s="29">
        <v>13</v>
      </c>
      <c r="U859" s="29">
        <f t="shared" si="606"/>
        <v>8</v>
      </c>
      <c r="V859" s="29">
        <v>0</v>
      </c>
      <c r="W859" s="29">
        <v>0</v>
      </c>
      <c r="X859" s="29">
        <v>0</v>
      </c>
      <c r="Y859" s="29">
        <v>13</v>
      </c>
      <c r="Z859" s="29">
        <f t="shared" si="607"/>
        <v>0</v>
      </c>
      <c r="AA859" s="29">
        <v>0</v>
      </c>
      <c r="AB859" s="29">
        <v>0</v>
      </c>
      <c r="AC859" s="29">
        <v>0</v>
      </c>
      <c r="AD859" s="29">
        <v>13</v>
      </c>
      <c r="AE859" s="29">
        <f t="shared" si="608"/>
        <v>0</v>
      </c>
    </row>
    <row r="860" spans="1:31" s="55" customFormat="1" ht="15.75" customHeight="1">
      <c r="A860" s="1"/>
      <c r="B860" s="33">
        <v>13</v>
      </c>
      <c r="C860" s="49">
        <v>13</v>
      </c>
      <c r="D860" s="29">
        <v>0</v>
      </c>
      <c r="E860" s="29">
        <v>0</v>
      </c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29">
        <f t="shared" si="604"/>
        <v>0</v>
      </c>
      <c r="L860" s="29">
        <v>0</v>
      </c>
      <c r="M860" s="29">
        <v>0</v>
      </c>
      <c r="N860" s="29">
        <v>0</v>
      </c>
      <c r="O860" s="29">
        <v>0</v>
      </c>
      <c r="P860" s="29">
        <f t="shared" si="605"/>
        <v>0</v>
      </c>
      <c r="Q860" s="29">
        <v>0</v>
      </c>
      <c r="R860" s="29">
        <v>0</v>
      </c>
      <c r="S860" s="29">
        <v>0</v>
      </c>
      <c r="T860" s="29">
        <v>0</v>
      </c>
      <c r="U860" s="29">
        <f t="shared" si="606"/>
        <v>0</v>
      </c>
      <c r="V860" s="29">
        <v>0</v>
      </c>
      <c r="W860" s="29">
        <v>0</v>
      </c>
      <c r="X860" s="29">
        <v>0</v>
      </c>
      <c r="Y860" s="29">
        <v>0</v>
      </c>
      <c r="Z860" s="29">
        <f t="shared" si="607"/>
        <v>0</v>
      </c>
      <c r="AA860" s="29">
        <v>0</v>
      </c>
      <c r="AB860" s="29">
        <v>0</v>
      </c>
      <c r="AC860" s="29">
        <v>0</v>
      </c>
      <c r="AD860" s="29">
        <v>0</v>
      </c>
      <c r="AE860" s="29">
        <f t="shared" si="608"/>
        <v>0</v>
      </c>
    </row>
    <row r="861" spans="1:31" s="55" customFormat="1" ht="15.75" customHeight="1">
      <c r="A861" s="1"/>
      <c r="B861" s="33">
        <v>14</v>
      </c>
      <c r="C861" s="49">
        <v>14</v>
      </c>
      <c r="D861" s="29">
        <v>0</v>
      </c>
      <c r="E861" s="29">
        <v>0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29">
        <f t="shared" si="604"/>
        <v>0</v>
      </c>
      <c r="L861" s="29">
        <v>0</v>
      </c>
      <c r="M861" s="29">
        <v>0</v>
      </c>
      <c r="N861" s="29">
        <v>0</v>
      </c>
      <c r="O861" s="29">
        <v>0</v>
      </c>
      <c r="P861" s="29">
        <f t="shared" si="605"/>
        <v>0</v>
      </c>
      <c r="Q861" s="29">
        <v>0</v>
      </c>
      <c r="R861" s="29">
        <v>0</v>
      </c>
      <c r="S861" s="29">
        <v>0</v>
      </c>
      <c r="T861" s="29">
        <v>0</v>
      </c>
      <c r="U861" s="29">
        <f t="shared" si="606"/>
        <v>0</v>
      </c>
      <c r="V861" s="29">
        <v>0</v>
      </c>
      <c r="W861" s="29">
        <v>0</v>
      </c>
      <c r="X861" s="29">
        <v>0</v>
      </c>
      <c r="Y861" s="29">
        <v>0</v>
      </c>
      <c r="Z861" s="29">
        <f t="shared" si="607"/>
        <v>0</v>
      </c>
      <c r="AA861" s="29">
        <v>0</v>
      </c>
      <c r="AB861" s="29">
        <v>0</v>
      </c>
      <c r="AC861" s="29">
        <v>0</v>
      </c>
      <c r="AD861" s="29">
        <v>0</v>
      </c>
      <c r="AE861" s="29">
        <f t="shared" si="608"/>
        <v>0</v>
      </c>
    </row>
    <row r="862" spans="1:31" s="55" customFormat="1" ht="15.75" customHeight="1">
      <c r="A862" s="1"/>
      <c r="B862" s="33">
        <v>15</v>
      </c>
      <c r="C862" s="49">
        <v>15</v>
      </c>
      <c r="D862" s="29">
        <v>0</v>
      </c>
      <c r="E862" s="29">
        <v>0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29">
        <f t="shared" si="604"/>
        <v>0</v>
      </c>
      <c r="L862" s="29">
        <v>0</v>
      </c>
      <c r="M862" s="29">
        <v>0</v>
      </c>
      <c r="N862" s="29">
        <v>0</v>
      </c>
      <c r="O862" s="29">
        <v>0</v>
      </c>
      <c r="P862" s="29">
        <f t="shared" si="605"/>
        <v>0</v>
      </c>
      <c r="Q862" s="29">
        <v>0</v>
      </c>
      <c r="R862" s="29">
        <v>0</v>
      </c>
      <c r="S862" s="29">
        <v>0</v>
      </c>
      <c r="T862" s="29">
        <v>0</v>
      </c>
      <c r="U862" s="29">
        <f t="shared" si="606"/>
        <v>0</v>
      </c>
      <c r="V862" s="29">
        <v>0</v>
      </c>
      <c r="W862" s="29">
        <v>0</v>
      </c>
      <c r="X862" s="29">
        <v>0</v>
      </c>
      <c r="Y862" s="29">
        <v>0</v>
      </c>
      <c r="Z862" s="29">
        <f t="shared" si="607"/>
        <v>0</v>
      </c>
      <c r="AA862" s="29">
        <v>0</v>
      </c>
      <c r="AB862" s="29">
        <v>0</v>
      </c>
      <c r="AC862" s="29">
        <v>0</v>
      </c>
      <c r="AD862" s="29">
        <v>0</v>
      </c>
      <c r="AE862" s="29">
        <f t="shared" si="608"/>
        <v>0</v>
      </c>
    </row>
    <row r="863" spans="1:31" s="55" customFormat="1" ht="15.75" customHeight="1">
      <c r="A863" s="1"/>
      <c r="B863" s="33">
        <v>16</v>
      </c>
      <c r="C863" s="49">
        <v>16</v>
      </c>
      <c r="D863" s="29">
        <v>0</v>
      </c>
      <c r="E863" s="29">
        <v>0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29">
        <f t="shared" si="604"/>
        <v>0</v>
      </c>
      <c r="L863" s="29">
        <v>0</v>
      </c>
      <c r="M863" s="29">
        <v>0</v>
      </c>
      <c r="N863" s="29">
        <v>0</v>
      </c>
      <c r="O863" s="29">
        <v>0</v>
      </c>
      <c r="P863" s="29">
        <f t="shared" si="605"/>
        <v>0</v>
      </c>
      <c r="Q863" s="29">
        <v>0</v>
      </c>
      <c r="R863" s="29">
        <v>0</v>
      </c>
      <c r="S863" s="29">
        <v>0</v>
      </c>
      <c r="T863" s="29">
        <v>0</v>
      </c>
      <c r="U863" s="29">
        <f t="shared" si="606"/>
        <v>0</v>
      </c>
      <c r="V863" s="29">
        <v>0</v>
      </c>
      <c r="W863" s="29">
        <v>0</v>
      </c>
      <c r="X863" s="29">
        <v>0</v>
      </c>
      <c r="Y863" s="29">
        <v>0</v>
      </c>
      <c r="Z863" s="29">
        <f t="shared" si="607"/>
        <v>0</v>
      </c>
      <c r="AA863" s="29">
        <v>0</v>
      </c>
      <c r="AB863" s="29">
        <v>0</v>
      </c>
      <c r="AC863" s="29">
        <v>0</v>
      </c>
      <c r="AD863" s="29">
        <v>0</v>
      </c>
      <c r="AE863" s="29">
        <f t="shared" si="608"/>
        <v>0</v>
      </c>
    </row>
    <row r="864" spans="1:31" s="55" customFormat="1" ht="15.75" customHeight="1">
      <c r="A864" s="1"/>
      <c r="B864" s="33">
        <v>17</v>
      </c>
      <c r="C864" s="49">
        <v>17</v>
      </c>
      <c r="D864" s="29">
        <v>0</v>
      </c>
      <c r="E864" s="29">
        <v>0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29">
        <f t="shared" si="604"/>
        <v>0</v>
      </c>
      <c r="L864" s="29">
        <v>0</v>
      </c>
      <c r="M864" s="29">
        <v>0</v>
      </c>
      <c r="N864" s="29">
        <v>0</v>
      </c>
      <c r="O864" s="29">
        <v>0</v>
      </c>
      <c r="P864" s="29">
        <f t="shared" si="605"/>
        <v>0</v>
      </c>
      <c r="Q864" s="29">
        <v>0</v>
      </c>
      <c r="R864" s="29">
        <v>0</v>
      </c>
      <c r="S864" s="29">
        <v>0</v>
      </c>
      <c r="T864" s="29">
        <v>0</v>
      </c>
      <c r="U864" s="29">
        <f t="shared" si="606"/>
        <v>0</v>
      </c>
      <c r="V864" s="29">
        <v>0</v>
      </c>
      <c r="W864" s="29">
        <v>0</v>
      </c>
      <c r="X864" s="29">
        <v>0</v>
      </c>
      <c r="Y864" s="29">
        <v>0</v>
      </c>
      <c r="Z864" s="29">
        <f t="shared" si="607"/>
        <v>0</v>
      </c>
      <c r="AA864" s="29">
        <v>0</v>
      </c>
      <c r="AB864" s="29">
        <v>0</v>
      </c>
      <c r="AC864" s="29">
        <v>0</v>
      </c>
      <c r="AD864" s="29">
        <v>0</v>
      </c>
      <c r="AE864" s="29">
        <f t="shared" si="608"/>
        <v>0</v>
      </c>
    </row>
    <row r="865" spans="1:31" s="55" customFormat="1" ht="15.75" customHeight="1">
      <c r="A865" s="1"/>
      <c r="B865" s="33">
        <v>18</v>
      </c>
      <c r="C865" s="49">
        <v>18</v>
      </c>
      <c r="D865" s="29">
        <v>0</v>
      </c>
      <c r="E865" s="29">
        <v>0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29">
        <f t="shared" si="604"/>
        <v>0</v>
      </c>
      <c r="L865" s="29">
        <v>0</v>
      </c>
      <c r="M865" s="29">
        <v>0</v>
      </c>
      <c r="N865" s="29">
        <v>0</v>
      </c>
      <c r="O865" s="29">
        <v>0</v>
      </c>
      <c r="P865" s="29">
        <f t="shared" si="605"/>
        <v>0</v>
      </c>
      <c r="Q865" s="29">
        <v>0</v>
      </c>
      <c r="R865" s="29">
        <v>0</v>
      </c>
      <c r="S865" s="29">
        <v>0</v>
      </c>
      <c r="T865" s="29">
        <v>0</v>
      </c>
      <c r="U865" s="29">
        <f t="shared" si="606"/>
        <v>0</v>
      </c>
      <c r="V865" s="29">
        <v>0</v>
      </c>
      <c r="W865" s="29">
        <v>0</v>
      </c>
      <c r="X865" s="29">
        <v>0</v>
      </c>
      <c r="Y865" s="29">
        <v>0</v>
      </c>
      <c r="Z865" s="29">
        <f t="shared" si="607"/>
        <v>0</v>
      </c>
      <c r="AA865" s="29">
        <v>0</v>
      </c>
      <c r="AB865" s="29">
        <v>0</v>
      </c>
      <c r="AC865" s="29">
        <v>0</v>
      </c>
      <c r="AD865" s="29">
        <v>0</v>
      </c>
      <c r="AE865" s="29">
        <f t="shared" si="608"/>
        <v>0</v>
      </c>
    </row>
    <row r="866" spans="1:31" s="55" customFormat="1" ht="15.75" customHeight="1">
      <c r="A866" s="1"/>
      <c r="B866" s="33">
        <v>19</v>
      </c>
      <c r="C866" s="49">
        <v>19</v>
      </c>
      <c r="D866" s="29">
        <v>0</v>
      </c>
      <c r="E866" s="29">
        <v>0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29">
        <f t="shared" si="604"/>
        <v>0</v>
      </c>
      <c r="L866" s="29">
        <v>0</v>
      </c>
      <c r="M866" s="29">
        <v>0</v>
      </c>
      <c r="N866" s="29">
        <v>0</v>
      </c>
      <c r="O866" s="29">
        <v>0</v>
      </c>
      <c r="P866" s="29">
        <f t="shared" si="605"/>
        <v>0</v>
      </c>
      <c r="Q866" s="29">
        <v>0</v>
      </c>
      <c r="R866" s="29">
        <v>0</v>
      </c>
      <c r="S866" s="29">
        <v>0</v>
      </c>
      <c r="T866" s="29">
        <v>0</v>
      </c>
      <c r="U866" s="29">
        <f t="shared" si="606"/>
        <v>0</v>
      </c>
      <c r="V866" s="29">
        <v>0</v>
      </c>
      <c r="W866" s="29">
        <v>0</v>
      </c>
      <c r="X866" s="29">
        <v>0</v>
      </c>
      <c r="Y866" s="29">
        <v>0</v>
      </c>
      <c r="Z866" s="29">
        <f t="shared" si="607"/>
        <v>0</v>
      </c>
      <c r="AA866" s="29">
        <v>0</v>
      </c>
      <c r="AB866" s="29">
        <v>0</v>
      </c>
      <c r="AC866" s="29">
        <v>0</v>
      </c>
      <c r="AD866" s="29">
        <v>0</v>
      </c>
      <c r="AE866" s="29">
        <f t="shared" si="608"/>
        <v>0</v>
      </c>
    </row>
    <row r="867" spans="1:31" s="55" customFormat="1" ht="15.75" customHeight="1">
      <c r="A867" s="1"/>
      <c r="B867" s="33">
        <v>20</v>
      </c>
      <c r="C867" s="49">
        <v>20</v>
      </c>
      <c r="D867" s="29">
        <v>0</v>
      </c>
      <c r="E867" s="29">
        <v>0</v>
      </c>
      <c r="F867" s="29">
        <v>0</v>
      </c>
      <c r="G867" s="29">
        <v>0</v>
      </c>
      <c r="H867" s="29">
        <v>0</v>
      </c>
      <c r="I867" s="29">
        <v>0</v>
      </c>
      <c r="J867" s="29">
        <v>0</v>
      </c>
      <c r="K867" s="29">
        <f t="shared" si="604"/>
        <v>0</v>
      </c>
      <c r="L867" s="29">
        <v>0</v>
      </c>
      <c r="M867" s="29">
        <v>0</v>
      </c>
      <c r="N867" s="29">
        <v>0</v>
      </c>
      <c r="O867" s="29">
        <v>0</v>
      </c>
      <c r="P867" s="29">
        <f t="shared" si="605"/>
        <v>0</v>
      </c>
      <c r="Q867" s="29">
        <v>0</v>
      </c>
      <c r="R867" s="29">
        <v>0</v>
      </c>
      <c r="S867" s="29">
        <v>0</v>
      </c>
      <c r="T867" s="29">
        <v>0</v>
      </c>
      <c r="U867" s="29">
        <f t="shared" si="606"/>
        <v>0</v>
      </c>
      <c r="V867" s="29">
        <v>0</v>
      </c>
      <c r="W867" s="29">
        <v>0</v>
      </c>
      <c r="X867" s="29">
        <v>0</v>
      </c>
      <c r="Y867" s="29">
        <v>0</v>
      </c>
      <c r="Z867" s="29">
        <f t="shared" si="607"/>
        <v>0</v>
      </c>
      <c r="AA867" s="29">
        <v>0</v>
      </c>
      <c r="AB867" s="29">
        <v>0</v>
      </c>
      <c r="AC867" s="29">
        <v>0</v>
      </c>
      <c r="AD867" s="29">
        <v>0</v>
      </c>
      <c r="AE867" s="29">
        <f t="shared" si="608"/>
        <v>0</v>
      </c>
    </row>
    <row r="868" spans="1:31" s="55" customFormat="1" ht="30" customHeight="1">
      <c r="A868" s="1"/>
      <c r="B868" s="142" t="s">
        <v>69</v>
      </c>
      <c r="C868" s="143"/>
      <c r="D868" s="51">
        <f>+SUM(D848:D867)</f>
        <v>75</v>
      </c>
      <c r="E868" s="51">
        <f t="shared" ref="E868" si="609">+SUM(E848:E867)</f>
        <v>0</v>
      </c>
      <c r="F868" s="51">
        <f t="shared" ref="F868:AE868" si="610">+SUM(F848:F867)</f>
        <v>75</v>
      </c>
      <c r="G868" s="51">
        <f t="shared" si="610"/>
        <v>0</v>
      </c>
      <c r="H868" s="51">
        <f t="shared" si="610"/>
        <v>75</v>
      </c>
      <c r="I868" s="51">
        <f t="shared" si="610"/>
        <v>0</v>
      </c>
      <c r="J868" s="51">
        <f t="shared" si="610"/>
        <v>74</v>
      </c>
      <c r="K868" s="51">
        <f t="shared" si="610"/>
        <v>0</v>
      </c>
      <c r="L868" s="51">
        <f t="shared" si="610"/>
        <v>74</v>
      </c>
      <c r="M868" s="51">
        <f t="shared" si="610"/>
        <v>74</v>
      </c>
      <c r="N868" s="51">
        <f t="shared" si="610"/>
        <v>74</v>
      </c>
      <c r="O868" s="51">
        <f t="shared" si="610"/>
        <v>75</v>
      </c>
      <c r="P868" s="51">
        <f t="shared" si="610"/>
        <v>74</v>
      </c>
      <c r="Q868" s="51">
        <f t="shared" si="610"/>
        <v>74</v>
      </c>
      <c r="R868" s="51">
        <f t="shared" si="610"/>
        <v>74</v>
      </c>
      <c r="S868" s="51">
        <f t="shared" si="610"/>
        <v>74</v>
      </c>
      <c r="T868" s="51">
        <f t="shared" si="610"/>
        <v>75</v>
      </c>
      <c r="U868" s="51">
        <f t="shared" si="610"/>
        <v>74</v>
      </c>
      <c r="V868" s="51">
        <f t="shared" si="610"/>
        <v>0</v>
      </c>
      <c r="W868" s="51">
        <f t="shared" si="610"/>
        <v>0</v>
      </c>
      <c r="X868" s="51">
        <f t="shared" si="610"/>
        <v>0</v>
      </c>
      <c r="Y868" s="51">
        <f t="shared" si="610"/>
        <v>75</v>
      </c>
      <c r="Z868" s="51">
        <f t="shared" si="610"/>
        <v>0</v>
      </c>
      <c r="AA868" s="51">
        <f t="shared" si="610"/>
        <v>0</v>
      </c>
      <c r="AB868" s="51">
        <f t="shared" si="610"/>
        <v>0</v>
      </c>
      <c r="AC868" s="51">
        <f t="shared" si="610"/>
        <v>0</v>
      </c>
      <c r="AD868" s="51">
        <f t="shared" si="610"/>
        <v>75</v>
      </c>
      <c r="AE868" s="51">
        <f t="shared" si="610"/>
        <v>0</v>
      </c>
    </row>
    <row r="869" spans="1:3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3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3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3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3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3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3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3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3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3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3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3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64">
    <mergeCell ref="B4:B6"/>
    <mergeCell ref="B28:C28"/>
    <mergeCell ref="B31:B33"/>
    <mergeCell ref="B55:C55"/>
    <mergeCell ref="B58:B60"/>
    <mergeCell ref="B82:C82"/>
    <mergeCell ref="B85:B87"/>
    <mergeCell ref="B109:C109"/>
    <mergeCell ref="B112:B114"/>
    <mergeCell ref="B136:C136"/>
    <mergeCell ref="B139:B141"/>
    <mergeCell ref="B163:C163"/>
    <mergeCell ref="B166:B168"/>
    <mergeCell ref="B190:C190"/>
    <mergeCell ref="B193:B195"/>
    <mergeCell ref="B217:C217"/>
    <mergeCell ref="B220:B222"/>
    <mergeCell ref="B244:C244"/>
    <mergeCell ref="B247:B249"/>
    <mergeCell ref="B271:C271"/>
    <mergeCell ref="B274:B276"/>
    <mergeCell ref="B298:C298"/>
    <mergeCell ref="B301:B303"/>
    <mergeCell ref="B325:C325"/>
    <mergeCell ref="B328:B330"/>
    <mergeCell ref="B352:C352"/>
    <mergeCell ref="B355:B357"/>
    <mergeCell ref="B379:C379"/>
    <mergeCell ref="B382:B384"/>
    <mergeCell ref="B406:C406"/>
    <mergeCell ref="B409:B411"/>
    <mergeCell ref="B433:C433"/>
    <mergeCell ref="B439:B441"/>
    <mergeCell ref="B463:C463"/>
    <mergeCell ref="B466:B468"/>
    <mergeCell ref="B490:C490"/>
    <mergeCell ref="B493:B495"/>
    <mergeCell ref="B517:C517"/>
    <mergeCell ref="B520:B522"/>
    <mergeCell ref="B544:C544"/>
    <mergeCell ref="B547:B549"/>
    <mergeCell ref="B571:C571"/>
    <mergeCell ref="B574:B576"/>
    <mergeCell ref="B598:C598"/>
    <mergeCell ref="B601:B603"/>
    <mergeCell ref="B625:C625"/>
    <mergeCell ref="B628:B630"/>
    <mergeCell ref="B652:C652"/>
    <mergeCell ref="B655:B657"/>
    <mergeCell ref="B679:C679"/>
    <mergeCell ref="B682:B684"/>
    <mergeCell ref="B706:C706"/>
    <mergeCell ref="B709:B711"/>
    <mergeCell ref="B733:C733"/>
    <mergeCell ref="B736:B738"/>
    <mergeCell ref="B817:B819"/>
    <mergeCell ref="B841:C841"/>
    <mergeCell ref="B844:B846"/>
    <mergeCell ref="B868:C868"/>
    <mergeCell ref="B760:C760"/>
    <mergeCell ref="B763:B765"/>
    <mergeCell ref="B787:C787"/>
    <mergeCell ref="B790:B792"/>
    <mergeCell ref="B814:C8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AFILIASI &amp; ANPER</vt:lpstr>
      <vt:lpstr>MutasiPensiun</vt:lpstr>
      <vt:lpstr>Pendidikan</vt:lpstr>
      <vt:lpstr>Usia</vt:lpstr>
      <vt:lpstr>Kelas Jabatan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Istafako</dc:creator>
  <cp:lastModifiedBy>User</cp:lastModifiedBy>
  <dcterms:created xsi:type="dcterms:W3CDTF">2019-04-15T08:04:00Z</dcterms:created>
  <dcterms:modified xsi:type="dcterms:W3CDTF">2022-07-04T08:38:59Z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1033-11.2.0.9052</vt:lpwstr>
  </property>
</Properties>
</file>